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день1" sheetId="1" r:id="rId1"/>
    <sheet name="день2" sheetId="2" r:id="rId2"/>
    <sheet name="день 3 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<sst xmlns="http://schemas.openxmlformats.org/spreadsheetml/2006/main" count="394" uniqueCount="110">
  <si>
    <t>Название блюд и продуктов</t>
  </si>
  <si>
    <t>Брутто, г</t>
  </si>
  <si>
    <t>Нетто, г</t>
  </si>
  <si>
    <t>Выход, г</t>
  </si>
  <si>
    <t>Белки, г</t>
  </si>
  <si>
    <t>Жиры, г</t>
  </si>
  <si>
    <t>Углеводы, г</t>
  </si>
  <si>
    <t>Калорий</t>
  </si>
  <si>
    <t xml:space="preserve">          * молоко </t>
  </si>
  <si>
    <t xml:space="preserve">          * масло сливочное</t>
  </si>
  <si>
    <t>ОБЕД</t>
  </si>
  <si>
    <t>Салат из консерв.кукурузы</t>
  </si>
  <si>
    <t xml:space="preserve">          * кукуруза консерв.</t>
  </si>
  <si>
    <t xml:space="preserve">          * яйцо</t>
  </si>
  <si>
    <t xml:space="preserve">          * лук репчатый</t>
  </si>
  <si>
    <t xml:space="preserve">          * масло растительное</t>
  </si>
  <si>
    <t>Щи с мясом</t>
  </si>
  <si>
    <t xml:space="preserve">           * говядина 1 категории</t>
  </si>
  <si>
    <t xml:space="preserve">           * картофель</t>
  </si>
  <si>
    <t xml:space="preserve">           * капуста б/к</t>
  </si>
  <si>
    <t xml:space="preserve">           * морковь</t>
  </si>
  <si>
    <t>Гуляш</t>
  </si>
  <si>
    <t xml:space="preserve">           * лук репчатый</t>
  </si>
  <si>
    <t xml:space="preserve">           * масло растительное</t>
  </si>
  <si>
    <t xml:space="preserve">           * томатная паста</t>
  </si>
  <si>
    <t xml:space="preserve">           * мука пшеничная</t>
  </si>
  <si>
    <t>Каша гречневая</t>
  </si>
  <si>
    <t xml:space="preserve">           * крупа гречневая</t>
  </si>
  <si>
    <t>Компот из сухофруктов</t>
  </si>
  <si>
    <t xml:space="preserve">           * сухофрукты</t>
  </si>
  <si>
    <t xml:space="preserve">           * сахар</t>
  </si>
  <si>
    <t>Всего за обед</t>
  </si>
  <si>
    <t>Хлеб пшеничный</t>
  </si>
  <si>
    <t>ДЕНЬ 1</t>
  </si>
  <si>
    <t xml:space="preserve">День 2 </t>
  </si>
  <si>
    <t>*крупа рисовая</t>
  </si>
  <si>
    <t>Салат из консер.горошка</t>
  </si>
  <si>
    <t>*зел.горошек консервир.</t>
  </si>
  <si>
    <t>Бабушкин суп</t>
  </si>
  <si>
    <t>*мука пшеничная</t>
  </si>
  <si>
    <t>*яйцо</t>
  </si>
  <si>
    <t xml:space="preserve">Котлеты мясные </t>
  </si>
  <si>
    <t>*хлеб пшеничный</t>
  </si>
  <si>
    <t>Отварная лапша</t>
  </si>
  <si>
    <t>*лапша</t>
  </si>
  <si>
    <t>Ягодный напиток</t>
  </si>
  <si>
    <t xml:space="preserve">*ягода </t>
  </si>
  <si>
    <t>Соус</t>
  </si>
  <si>
    <t>*томатная паста</t>
  </si>
  <si>
    <t>*лук репчатый</t>
  </si>
  <si>
    <t>*морковь</t>
  </si>
  <si>
    <t>*масло растительное</t>
  </si>
  <si>
    <t>День 3</t>
  </si>
  <si>
    <t>Салат из морской капусты</t>
  </si>
  <si>
    <t>*морская капуста</t>
  </si>
  <si>
    <t>Рассольник</t>
  </si>
  <si>
    <t>*перловка</t>
  </si>
  <si>
    <t>*крупа гречневая</t>
  </si>
  <si>
    <t xml:space="preserve">*сухофрукты </t>
  </si>
  <si>
    <t>*сахар</t>
  </si>
  <si>
    <t xml:space="preserve">День 4 </t>
  </si>
  <si>
    <t>*вермишель</t>
  </si>
  <si>
    <t>Салат морковный</t>
  </si>
  <si>
    <t xml:space="preserve">          * чеснок</t>
  </si>
  <si>
    <t>Суп с гренками</t>
  </si>
  <si>
    <t>*гренки</t>
  </si>
  <si>
    <t>Плов</t>
  </si>
  <si>
    <t>Компот из чернослива</t>
  </si>
  <si>
    <t xml:space="preserve">*чернослив </t>
  </si>
  <si>
    <t>День 5</t>
  </si>
  <si>
    <t>Салат из свежей капусты</t>
  </si>
  <si>
    <t>*капуста</t>
  </si>
  <si>
    <t xml:space="preserve">          * морковь</t>
  </si>
  <si>
    <t>Суп гороховый</t>
  </si>
  <si>
    <t>*горох</t>
  </si>
  <si>
    <t>Тефтели</t>
  </si>
  <si>
    <t xml:space="preserve">           * крупа рисовая</t>
  </si>
  <si>
    <t>Компот из свежих фруктов</t>
  </si>
  <si>
    <t xml:space="preserve">*фрукты </t>
  </si>
  <si>
    <t>ДЕНЬ 6</t>
  </si>
  <si>
    <t>Салат луковый</t>
  </si>
  <si>
    <t>Суп овсяный</t>
  </si>
  <si>
    <t xml:space="preserve">           * крупа овсянная</t>
  </si>
  <si>
    <t>Тушеная капуста с мясом</t>
  </si>
  <si>
    <t>*капуста б/к</t>
  </si>
  <si>
    <t xml:space="preserve">День 7 </t>
  </si>
  <si>
    <t>Салат из св.капусты с яблоками</t>
  </si>
  <si>
    <t xml:space="preserve">          * яблоки свежие</t>
  </si>
  <si>
    <t>Суп с лапшой</t>
  </si>
  <si>
    <t xml:space="preserve">Овощное рагу </t>
  </si>
  <si>
    <t>*картофель</t>
  </si>
  <si>
    <t>*капуста квашеная</t>
  </si>
  <si>
    <t>ДЕНЬ 8</t>
  </si>
  <si>
    <t>Салат из отварной свеклы</t>
  </si>
  <si>
    <t>*свекла</t>
  </si>
  <si>
    <t>Борщ</t>
  </si>
  <si>
    <t>Котлета рыбная</t>
  </si>
  <si>
    <t xml:space="preserve">           * рыба-филе</t>
  </si>
  <si>
    <t xml:space="preserve">           * яйцо</t>
  </si>
  <si>
    <t>Пюре картофельное</t>
  </si>
  <si>
    <t>*горошек зеленый консерв.</t>
  </si>
  <si>
    <t>*огурцы соленые</t>
  </si>
  <si>
    <t>Компот из кураги</t>
  </si>
  <si>
    <t>*курага</t>
  </si>
  <si>
    <t>День 9</t>
  </si>
  <si>
    <t>День 10</t>
  </si>
  <si>
    <t>Домашнее жаркое</t>
  </si>
  <si>
    <t>Меню-раскладка</t>
  </si>
  <si>
    <t>МБОУ Бортойская СОШ на калорийность</t>
  </si>
  <si>
    <t>Кисель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</si>
</sst>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8.28125" style="0" customWidth="1"/>
    <col min="2" max="2" width="10.140625" style="0" customWidth="1"/>
    <col min="3" max="3" width="10.57421875" style="0" customWidth="1"/>
    <col min="4" max="4" width="10.28125" style="0" customWidth="1"/>
    <col min="5" max="5" width="10.7109375" style="0" customWidth="1"/>
    <col min="6" max="6" width="10.28125" style="0" customWidth="1"/>
    <col min="7" max="7" width="13.28125" style="0" customWidth="1"/>
    <col min="8" max="8" width="10.8515625" style="0" customWidth="1"/>
  </cols>
  <sheetData>
    <row r="2" ht="12.75">
      <c r="C2" t="s">
        <v>33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3" t="s">
        <v>10</v>
      </c>
      <c r="B5" s="2"/>
      <c r="C5" s="2"/>
      <c r="D5" s="2"/>
      <c r="E5" s="6"/>
      <c r="F5" s="6"/>
      <c r="G5" s="6"/>
      <c r="H5" s="6"/>
    </row>
    <row r="6" spans="1:8" ht="12.75">
      <c r="A6" s="5" t="s">
        <v>11</v>
      </c>
      <c r="B6" s="2"/>
      <c r="C6" s="2"/>
      <c r="D6" s="2">
        <v>30</v>
      </c>
      <c r="E6" s="7">
        <f>E7+E8+E9+E10</f>
        <v>1.262</v>
      </c>
      <c r="F6" s="7">
        <f>F7+F8+F9+F10</f>
        <v>3.2600000000000002</v>
      </c>
      <c r="G6" s="7">
        <f>G7+G8+G9+G10</f>
        <v>2.146</v>
      </c>
      <c r="H6" s="7">
        <f>H7+H8+H9+H10</f>
        <v>44.290800000000004</v>
      </c>
    </row>
    <row r="7" spans="1:8" ht="12.75">
      <c r="A7" s="4" t="s">
        <v>12</v>
      </c>
      <c r="B7" s="2">
        <v>40</v>
      </c>
      <c r="C7" s="2">
        <v>30</v>
      </c>
      <c r="D7" s="2"/>
      <c r="E7" s="6">
        <v>0.93</v>
      </c>
      <c r="F7" s="6">
        <v>0</v>
      </c>
      <c r="G7" s="6">
        <v>1.95</v>
      </c>
      <c r="H7" s="6">
        <f>(E7+G7)*4.1+(F7*9.3)</f>
        <v>11.807999999999998</v>
      </c>
    </row>
    <row r="8" spans="1:8" ht="12.75">
      <c r="A8" s="4" t="s">
        <v>13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14</v>
      </c>
      <c r="B9" s="2">
        <v>2</v>
      </c>
      <c r="C9" s="2">
        <v>2</v>
      </c>
      <c r="D9" s="2"/>
      <c r="E9" s="6">
        <v>0.028</v>
      </c>
      <c r="F9" s="6">
        <v>0</v>
      </c>
      <c r="G9" s="6">
        <v>0.18</v>
      </c>
      <c r="H9" s="6">
        <f>(E9+G9)*4.1+(F9*9.3)</f>
        <v>0.8527999999999999</v>
      </c>
    </row>
    <row r="10" spans="1:8" ht="12.75">
      <c r="A10" s="4" t="s">
        <v>15</v>
      </c>
      <c r="B10" s="2">
        <v>3</v>
      </c>
      <c r="C10" s="2">
        <v>3</v>
      </c>
      <c r="D10" s="2"/>
      <c r="E10" s="6">
        <v>0</v>
      </c>
      <c r="F10" s="6">
        <v>2.99</v>
      </c>
      <c r="G10" s="6">
        <v>0</v>
      </c>
      <c r="H10" s="6">
        <f>(E10+G10)*4.1+(F10*9.3)</f>
        <v>27.807000000000006</v>
      </c>
    </row>
    <row r="11" spans="1:8" ht="12.75">
      <c r="A11" s="5" t="s">
        <v>16</v>
      </c>
      <c r="B11" s="2"/>
      <c r="C11" s="2"/>
      <c r="D11" s="2">
        <v>250</v>
      </c>
      <c r="E11" s="7">
        <f>E12+E13+E14+E15+E16+E17</f>
        <v>4.01</v>
      </c>
      <c r="F11" s="7">
        <f>F12+F13+F14+F15+F16+F17</f>
        <v>5.054</v>
      </c>
      <c r="G11" s="7">
        <f>G12+G13+G14+G15+G16+G17</f>
        <v>15.309999999999999</v>
      </c>
      <c r="H11" s="7">
        <f>H12+H13+H14+H15+H16+H17</f>
        <v>126.21419999999999</v>
      </c>
    </row>
    <row r="12" spans="1:8" ht="12.75">
      <c r="A12" s="4" t="s">
        <v>17</v>
      </c>
      <c r="B12" s="2">
        <v>20</v>
      </c>
      <c r="C12" s="2">
        <v>10</v>
      </c>
      <c r="D12" s="2"/>
      <c r="E12" s="6">
        <v>1.86</v>
      </c>
      <c r="F12" s="6">
        <v>1.6</v>
      </c>
      <c r="G12" s="6">
        <v>0</v>
      </c>
      <c r="H12" s="6">
        <f aca="true" t="shared" si="0" ref="H12:H17">(E12+G12)*4.1+(F12*9.3)</f>
        <v>22.506</v>
      </c>
    </row>
    <row r="13" spans="1:8" ht="12.75">
      <c r="A13" s="4" t="s">
        <v>18</v>
      </c>
      <c r="B13" s="2">
        <v>100</v>
      </c>
      <c r="C13" s="2">
        <v>70</v>
      </c>
      <c r="D13" s="2"/>
      <c r="E13" s="6">
        <v>1.4</v>
      </c>
      <c r="F13" s="6">
        <v>0.28</v>
      </c>
      <c r="G13" s="6">
        <v>12.11</v>
      </c>
      <c r="H13" s="6">
        <f t="shared" si="0"/>
        <v>57.99499999999999</v>
      </c>
    </row>
    <row r="14" spans="1:8" ht="12.75">
      <c r="A14" s="4" t="s">
        <v>19</v>
      </c>
      <c r="B14" s="2">
        <v>30</v>
      </c>
      <c r="C14" s="2">
        <v>24</v>
      </c>
      <c r="D14" s="2"/>
      <c r="E14" s="6">
        <v>0.43</v>
      </c>
      <c r="F14" s="6">
        <v>0.024</v>
      </c>
      <c r="G14" s="6">
        <v>1.13</v>
      </c>
      <c r="H14" s="6">
        <f t="shared" si="0"/>
        <v>6.619199999999999</v>
      </c>
    </row>
    <row r="15" spans="1:8" ht="12.75">
      <c r="A15" s="4" t="s">
        <v>20</v>
      </c>
      <c r="B15" s="2">
        <v>20</v>
      </c>
      <c r="C15" s="2">
        <v>16</v>
      </c>
      <c r="D15" s="2"/>
      <c r="E15" s="6">
        <v>0.21</v>
      </c>
      <c r="F15" s="6">
        <v>0.16</v>
      </c>
      <c r="G15" s="6">
        <v>1.34</v>
      </c>
      <c r="H15" s="6">
        <f t="shared" si="0"/>
        <v>7.843</v>
      </c>
    </row>
    <row r="16" spans="1:8" ht="12.75">
      <c r="A16" s="4" t="s">
        <v>14</v>
      </c>
      <c r="B16" s="2">
        <v>10</v>
      </c>
      <c r="C16" s="2">
        <v>8</v>
      </c>
      <c r="D16" s="2"/>
      <c r="E16" s="6">
        <v>0.11</v>
      </c>
      <c r="F16" s="6"/>
      <c r="G16" s="6">
        <v>0.73</v>
      </c>
      <c r="H16" s="6">
        <f t="shared" si="0"/>
        <v>3.4439999999999995</v>
      </c>
    </row>
    <row r="17" spans="1:8" ht="12.75">
      <c r="A17" s="4" t="s">
        <v>15</v>
      </c>
      <c r="B17" s="2">
        <v>3</v>
      </c>
      <c r="C17" s="2">
        <v>3</v>
      </c>
      <c r="D17" s="2"/>
      <c r="E17" s="6">
        <v>0</v>
      </c>
      <c r="F17" s="6">
        <v>2.99</v>
      </c>
      <c r="G17" s="6">
        <v>0</v>
      </c>
      <c r="H17" s="6">
        <f t="shared" si="0"/>
        <v>27.807000000000006</v>
      </c>
    </row>
    <row r="18" spans="1:8" ht="12.75">
      <c r="A18" s="5" t="s">
        <v>21</v>
      </c>
      <c r="B18" s="2"/>
      <c r="C18" s="2"/>
      <c r="D18" s="2">
        <v>80</v>
      </c>
      <c r="E18" s="7">
        <f>E19+E20+E21+E22+E23+E24</f>
        <v>8.950000000000001</v>
      </c>
      <c r="F18" s="7">
        <f>F19+F20+F21+F22+F23+F24</f>
        <v>10.22</v>
      </c>
      <c r="G18" s="7">
        <f>G19+G20+G21+G22+G23+G24</f>
        <v>4.88</v>
      </c>
      <c r="H18" s="7">
        <f>H19+H20+H21+H22+H23+H24</f>
        <v>151.749</v>
      </c>
    </row>
    <row r="19" spans="1:8" ht="12.75">
      <c r="A19" s="4" t="s">
        <v>17</v>
      </c>
      <c r="B19" s="2">
        <v>60</v>
      </c>
      <c r="C19" s="2">
        <v>45</v>
      </c>
      <c r="D19" s="2"/>
      <c r="E19" s="6">
        <v>8.37</v>
      </c>
      <c r="F19" s="6">
        <v>7.2</v>
      </c>
      <c r="G19" s="6">
        <v>0</v>
      </c>
      <c r="H19" s="6">
        <f aca="true" t="shared" si="1" ref="H19:H24">(E19+G19)*4.1+(F19*9.3)</f>
        <v>101.277</v>
      </c>
    </row>
    <row r="20" spans="1:8" ht="12.75">
      <c r="A20" s="4" t="s">
        <v>20</v>
      </c>
      <c r="B20" s="2">
        <v>20</v>
      </c>
      <c r="C20" s="2">
        <v>15</v>
      </c>
      <c r="D20" s="2"/>
      <c r="E20" s="6">
        <v>0.21</v>
      </c>
      <c r="F20" s="6">
        <v>0</v>
      </c>
      <c r="G20" s="6">
        <v>1.37</v>
      </c>
      <c r="H20" s="6">
        <f t="shared" si="1"/>
        <v>6.478</v>
      </c>
    </row>
    <row r="21" spans="1:8" ht="12.75">
      <c r="A21" s="4" t="s">
        <v>22</v>
      </c>
      <c r="B21" s="2">
        <v>6</v>
      </c>
      <c r="C21" s="2">
        <v>4.8</v>
      </c>
      <c r="D21" s="2"/>
      <c r="E21" s="6">
        <v>0.06</v>
      </c>
      <c r="F21" s="6"/>
      <c r="G21" s="6">
        <v>0.44</v>
      </c>
      <c r="H21" s="6">
        <f t="shared" si="1"/>
        <v>2.05</v>
      </c>
    </row>
    <row r="22" spans="1:8" ht="12.75">
      <c r="A22" s="4" t="s">
        <v>23</v>
      </c>
      <c r="B22" s="2">
        <v>3</v>
      </c>
      <c r="C22" s="2">
        <v>3</v>
      </c>
      <c r="D22" s="2"/>
      <c r="E22" s="6">
        <v>0</v>
      </c>
      <c r="F22" s="6">
        <v>2.99</v>
      </c>
      <c r="G22" s="6">
        <v>0</v>
      </c>
      <c r="H22" s="6">
        <f t="shared" si="1"/>
        <v>27.807000000000006</v>
      </c>
    </row>
    <row r="23" spans="1:8" ht="12.75">
      <c r="A23" s="4" t="s">
        <v>24</v>
      </c>
      <c r="B23" s="2">
        <v>5</v>
      </c>
      <c r="C23" s="2">
        <v>5</v>
      </c>
      <c r="D23" s="2"/>
      <c r="E23" s="6"/>
      <c r="F23" s="6"/>
      <c r="G23" s="6">
        <v>1</v>
      </c>
      <c r="H23" s="6">
        <f t="shared" si="1"/>
        <v>4.1</v>
      </c>
    </row>
    <row r="24" spans="1:8" ht="12.75">
      <c r="A24" s="4" t="s">
        <v>25</v>
      </c>
      <c r="B24" s="2">
        <v>3</v>
      </c>
      <c r="C24" s="2">
        <v>3</v>
      </c>
      <c r="D24" s="2"/>
      <c r="E24" s="6">
        <v>0.31</v>
      </c>
      <c r="F24" s="6">
        <v>0.03</v>
      </c>
      <c r="G24" s="6">
        <v>2.07</v>
      </c>
      <c r="H24" s="6">
        <f t="shared" si="1"/>
        <v>10.036999999999999</v>
      </c>
    </row>
    <row r="25" spans="1:8" ht="12.75">
      <c r="A25" s="5" t="s">
        <v>26</v>
      </c>
      <c r="B25" s="2"/>
      <c r="C25" s="2"/>
      <c r="D25" s="2">
        <v>100</v>
      </c>
      <c r="E25" s="7">
        <f>E26</f>
        <v>3.78</v>
      </c>
      <c r="F25" s="7">
        <f>F26</f>
        <v>0.78</v>
      </c>
      <c r="G25" s="7">
        <f>G26</f>
        <v>20.4</v>
      </c>
      <c r="H25" s="7">
        <f>H26</f>
        <v>106.392</v>
      </c>
    </row>
    <row r="26" spans="1:8" ht="12.75">
      <c r="A26" s="4" t="s">
        <v>27</v>
      </c>
      <c r="B26" s="2">
        <v>30</v>
      </c>
      <c r="C26" s="2">
        <v>30</v>
      </c>
      <c r="D26" s="2"/>
      <c r="E26" s="6">
        <v>3.78</v>
      </c>
      <c r="F26" s="6">
        <v>0.78</v>
      </c>
      <c r="G26" s="6">
        <v>20.4</v>
      </c>
      <c r="H26" s="6">
        <f>(E26+G26)*4.1+(F26*9.3)</f>
        <v>106.392</v>
      </c>
    </row>
    <row r="27" spans="1:8" ht="12.75">
      <c r="A27" s="5" t="s">
        <v>28</v>
      </c>
      <c r="B27" s="2"/>
      <c r="C27" s="2"/>
      <c r="D27" s="2">
        <v>150</v>
      </c>
      <c r="E27" s="7">
        <f>E28+E29</f>
        <v>0.16</v>
      </c>
      <c r="F27" s="7">
        <f>F28+F29</f>
        <v>0</v>
      </c>
      <c r="G27" s="7">
        <f>G28+G29</f>
        <v>21.42</v>
      </c>
      <c r="H27" s="7">
        <f>H28+H29</f>
        <v>88.478</v>
      </c>
    </row>
    <row r="28" spans="1:8" ht="12.75">
      <c r="A28" s="4" t="s">
        <v>29</v>
      </c>
      <c r="B28" s="2">
        <v>12</v>
      </c>
      <c r="C28" s="2">
        <v>10</v>
      </c>
      <c r="D28" s="2"/>
      <c r="E28" s="6">
        <v>0.16</v>
      </c>
      <c r="F28" s="6"/>
      <c r="G28" s="6">
        <v>6.45</v>
      </c>
      <c r="H28" s="6">
        <f>(E28+G28)*4.1+(F28*9.3)</f>
        <v>27.101</v>
      </c>
    </row>
    <row r="29" spans="1:8" ht="12.75">
      <c r="A29" s="4" t="s">
        <v>30</v>
      </c>
      <c r="B29" s="2">
        <v>15</v>
      </c>
      <c r="C29" s="2">
        <v>15</v>
      </c>
      <c r="D29" s="2"/>
      <c r="E29" s="6"/>
      <c r="F29" s="6"/>
      <c r="G29" s="6">
        <v>14.97</v>
      </c>
      <c r="H29" s="6">
        <f>(E29+G29)*4.1+(F29*9.3)</f>
        <v>61.376999999999995</v>
      </c>
    </row>
    <row r="30" spans="1:8" ht="12.75">
      <c r="A30" s="1" t="s">
        <v>31</v>
      </c>
      <c r="B30" s="2"/>
      <c r="C30" s="2"/>
      <c r="D30" s="2"/>
      <c r="E30" s="7">
        <f>E27+E25+E18+E11+E6</f>
        <v>18.162</v>
      </c>
      <c r="F30" s="7">
        <f>F27+F25+F18+F11+F6</f>
        <v>19.314000000000004</v>
      </c>
      <c r="G30" s="7">
        <f>G27+G25+G18+G11+G6</f>
        <v>64.156</v>
      </c>
      <c r="H30" s="7">
        <f>H27+H25+H18+H11+H6</f>
        <v>517.124</v>
      </c>
    </row>
    <row r="31" spans="1:8" ht="12.75">
      <c r="A31" s="1" t="s">
        <v>32</v>
      </c>
      <c r="B31" s="2"/>
      <c r="C31" s="2"/>
      <c r="D31" s="2">
        <v>70</v>
      </c>
      <c r="E31" s="6"/>
      <c r="F31" s="6"/>
      <c r="G31" s="6"/>
      <c r="H31" s="6"/>
    </row>
    <row r="32" spans="1:8" ht="12.75">
      <c r="A32" s="1"/>
      <c r="B32" s="2"/>
      <c r="C32" s="2"/>
      <c r="D32" s="2"/>
      <c r="E32" s="6"/>
      <c r="F32" s="6"/>
      <c r="G32" s="6"/>
      <c r="H32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29.00390625" style="0" customWidth="1"/>
    <col min="7" max="7" width="11.7109375" style="0" customWidth="1"/>
  </cols>
  <sheetData>
    <row r="2" ht="12.75">
      <c r="C2" s="10" t="s">
        <v>105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62</v>
      </c>
      <c r="B6" s="2"/>
      <c r="C6" s="2"/>
      <c r="D6" s="2">
        <v>30</v>
      </c>
      <c r="E6" s="7">
        <f>E7+E8+E9</f>
        <v>0.534</v>
      </c>
      <c r="F6" s="7">
        <f>F7+F8+F9</f>
        <v>5.5600000000000005</v>
      </c>
      <c r="G6" s="7">
        <f>G7+G8+G9</f>
        <v>0.016</v>
      </c>
      <c r="H6" s="7">
        <f>H7+H8+H9</f>
        <v>53.96300000000001</v>
      </c>
    </row>
    <row r="7" spans="1:8" ht="12.75">
      <c r="A7" s="11" t="s">
        <v>50</v>
      </c>
      <c r="B7" s="2">
        <v>30</v>
      </c>
      <c r="C7" s="2">
        <v>23</v>
      </c>
      <c r="D7" s="2"/>
      <c r="E7" s="6">
        <v>0.23</v>
      </c>
      <c r="F7" s="14">
        <v>2.3</v>
      </c>
      <c r="G7" s="6">
        <v>0</v>
      </c>
      <c r="H7" s="6">
        <f>(E7+G7)*4.1+(F7*9.3)</f>
        <v>22.333000000000002</v>
      </c>
    </row>
    <row r="8" spans="1:8" ht="12.75">
      <c r="A8" s="11" t="s">
        <v>63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15</v>
      </c>
      <c r="B9" s="2">
        <v>3</v>
      </c>
      <c r="C9" s="2">
        <v>3</v>
      </c>
      <c r="D9" s="2"/>
      <c r="E9" s="6">
        <v>0</v>
      </c>
      <c r="F9" s="6">
        <v>2.99</v>
      </c>
      <c r="G9" s="6">
        <v>0</v>
      </c>
      <c r="H9" s="6">
        <f>(E9+G9)*4.1+(F9*9.3)</f>
        <v>27.807000000000006</v>
      </c>
    </row>
    <row r="10" spans="1:8" ht="12.75">
      <c r="A10" s="5" t="s">
        <v>55</v>
      </c>
      <c r="B10" s="2"/>
      <c r="C10" s="2"/>
      <c r="D10" s="2">
        <v>250</v>
      </c>
      <c r="E10" s="7">
        <f>E11+E12+E13+E14+E15+E16</f>
        <v>4.01</v>
      </c>
      <c r="F10" s="7">
        <f>F11+F12+F13+F14+F15+F16</f>
        <v>5.054</v>
      </c>
      <c r="G10" s="7">
        <f>G11+G12+G13+G14+G15+G16</f>
        <v>15.309999999999999</v>
      </c>
      <c r="H10" s="7">
        <f>H11+H12+H13+H14+H15+H16</f>
        <v>126.21419999999999</v>
      </c>
    </row>
    <row r="11" spans="1:8" ht="12.75">
      <c r="A11" s="4" t="s">
        <v>17</v>
      </c>
      <c r="B11" s="2">
        <v>20</v>
      </c>
      <c r="C11" s="2">
        <v>10</v>
      </c>
      <c r="D11" s="2"/>
      <c r="E11" s="6">
        <v>1.86</v>
      </c>
      <c r="F11" s="6">
        <v>1.6</v>
      </c>
      <c r="G11" s="6">
        <v>0</v>
      </c>
      <c r="H11" s="6">
        <f aca="true" t="shared" si="0" ref="H11:H16">(E11+G11)*4.1+(F11*9.3)</f>
        <v>22.506</v>
      </c>
    </row>
    <row r="12" spans="1:8" ht="12.75">
      <c r="A12" s="4" t="s">
        <v>18</v>
      </c>
      <c r="B12" s="2">
        <v>100</v>
      </c>
      <c r="C12" s="2">
        <v>70</v>
      </c>
      <c r="D12" s="2"/>
      <c r="E12" s="6">
        <v>1.4</v>
      </c>
      <c r="F12" s="6">
        <v>0.28</v>
      </c>
      <c r="G12" s="6">
        <v>12.11</v>
      </c>
      <c r="H12" s="6">
        <f t="shared" si="0"/>
        <v>57.99499999999999</v>
      </c>
    </row>
    <row r="13" spans="1:8" ht="12.75">
      <c r="A13" s="4" t="s">
        <v>56</v>
      </c>
      <c r="B13" s="2">
        <v>30</v>
      </c>
      <c r="C13" s="2">
        <v>24</v>
      </c>
      <c r="D13" s="2"/>
      <c r="E13" s="6">
        <v>0.43</v>
      </c>
      <c r="F13" s="6">
        <v>0.024</v>
      </c>
      <c r="G13" s="6">
        <v>1.13</v>
      </c>
      <c r="H13" s="6">
        <f t="shared" si="0"/>
        <v>6.619199999999999</v>
      </c>
    </row>
    <row r="14" spans="1:8" ht="12.75">
      <c r="A14" s="4" t="s">
        <v>20</v>
      </c>
      <c r="B14" s="2">
        <v>20</v>
      </c>
      <c r="C14" s="2">
        <v>16</v>
      </c>
      <c r="D14" s="2"/>
      <c r="E14" s="6">
        <v>0.21</v>
      </c>
      <c r="F14" s="6">
        <v>0.16</v>
      </c>
      <c r="G14" s="6">
        <v>1.34</v>
      </c>
      <c r="H14" s="6">
        <f t="shared" si="0"/>
        <v>7.843</v>
      </c>
    </row>
    <row r="15" spans="1:8" ht="12.75">
      <c r="A15" s="4" t="s">
        <v>14</v>
      </c>
      <c r="B15" s="2">
        <v>10</v>
      </c>
      <c r="C15" s="2">
        <v>8</v>
      </c>
      <c r="D15" s="2"/>
      <c r="E15" s="6">
        <v>0.11</v>
      </c>
      <c r="F15" s="6"/>
      <c r="G15" s="6">
        <v>0.73</v>
      </c>
      <c r="H15" s="6">
        <f t="shared" si="0"/>
        <v>3.4439999999999995</v>
      </c>
    </row>
    <row r="16" spans="1:8" ht="12.75">
      <c r="A16" s="4" t="s">
        <v>15</v>
      </c>
      <c r="B16" s="2">
        <v>3</v>
      </c>
      <c r="C16" s="2">
        <v>3</v>
      </c>
      <c r="D16" s="2"/>
      <c r="E16" s="6">
        <v>0</v>
      </c>
      <c r="F16" s="6">
        <v>2.99</v>
      </c>
      <c r="G16" s="6">
        <v>0</v>
      </c>
      <c r="H16" s="6">
        <f t="shared" si="0"/>
        <v>27.807000000000006</v>
      </c>
    </row>
    <row r="17" spans="1:8" ht="12.75">
      <c r="A17" s="5" t="s">
        <v>106</v>
      </c>
      <c r="B17" s="2"/>
      <c r="C17" s="2"/>
      <c r="D17" s="2">
        <v>200</v>
      </c>
      <c r="E17" s="7">
        <f>E18+E19+E21+E20+E22</f>
        <v>15.830000000000002</v>
      </c>
      <c r="F17" s="7">
        <f>F18+F19+F21+F20+F22</f>
        <v>13.47</v>
      </c>
      <c r="G17" s="7">
        <f>G18+G19+G21+G20+G22</f>
        <v>37.87</v>
      </c>
      <c r="H17" s="7">
        <f>H18+H19+H21+H20+H22</f>
        <v>345.44100000000003</v>
      </c>
    </row>
    <row r="18" spans="1:8" ht="12.75">
      <c r="A18" s="4" t="s">
        <v>17</v>
      </c>
      <c r="B18" s="2">
        <v>70</v>
      </c>
      <c r="C18" s="2">
        <v>60</v>
      </c>
      <c r="D18" s="2"/>
      <c r="E18" s="6">
        <v>11.16</v>
      </c>
      <c r="F18" s="6">
        <v>9.6</v>
      </c>
      <c r="G18" s="6">
        <v>0</v>
      </c>
      <c r="H18" s="6">
        <f aca="true" t="shared" si="1" ref="H18:H23">(E18+G18)*4.1+(F18*9.3)</f>
        <v>135.036</v>
      </c>
    </row>
    <row r="19" spans="1:8" ht="12.75">
      <c r="A19" s="4" t="s">
        <v>18</v>
      </c>
      <c r="B19" s="2">
        <v>220</v>
      </c>
      <c r="C19" s="2">
        <v>154</v>
      </c>
      <c r="D19" s="2"/>
      <c r="E19" s="6">
        <v>4.4</v>
      </c>
      <c r="F19" s="6">
        <v>0.88</v>
      </c>
      <c r="G19" s="6">
        <v>36.06</v>
      </c>
      <c r="H19" s="6">
        <f t="shared" si="1"/>
        <v>174.07</v>
      </c>
    </row>
    <row r="20" spans="1:8" ht="12.75">
      <c r="A20" s="4" t="s">
        <v>20</v>
      </c>
      <c r="B20" s="2">
        <v>20</v>
      </c>
      <c r="C20" s="2">
        <v>15</v>
      </c>
      <c r="D20" s="2"/>
      <c r="E20" s="6">
        <v>0.21</v>
      </c>
      <c r="F20" s="6">
        <v>0</v>
      </c>
      <c r="G20" s="6">
        <v>1.37</v>
      </c>
      <c r="H20" s="6">
        <f t="shared" si="1"/>
        <v>6.478</v>
      </c>
    </row>
    <row r="21" spans="1:8" ht="12.75">
      <c r="A21" s="4" t="s">
        <v>22</v>
      </c>
      <c r="B21" s="2">
        <v>6</v>
      </c>
      <c r="C21" s="2">
        <v>4.8</v>
      </c>
      <c r="D21" s="2"/>
      <c r="E21" s="6">
        <v>0.06</v>
      </c>
      <c r="F21" s="6"/>
      <c r="G21" s="6">
        <v>0.44</v>
      </c>
      <c r="H21" s="6">
        <f t="shared" si="1"/>
        <v>2.05</v>
      </c>
    </row>
    <row r="22" spans="1:8" ht="12.75">
      <c r="A22" s="4" t="s">
        <v>23</v>
      </c>
      <c r="B22" s="2">
        <v>3</v>
      </c>
      <c r="C22" s="2">
        <v>3</v>
      </c>
      <c r="D22" s="2"/>
      <c r="E22" s="6">
        <v>0</v>
      </c>
      <c r="F22" s="6">
        <v>2.99</v>
      </c>
      <c r="G22" s="6">
        <v>0</v>
      </c>
      <c r="H22" s="6">
        <f t="shared" si="1"/>
        <v>27.807000000000006</v>
      </c>
    </row>
    <row r="23" spans="1:8" ht="12.75">
      <c r="A23" s="13" t="s">
        <v>48</v>
      </c>
      <c r="B23" s="2">
        <v>5</v>
      </c>
      <c r="C23" s="2">
        <v>5</v>
      </c>
      <c r="D23" s="2"/>
      <c r="E23" s="6"/>
      <c r="F23" s="6"/>
      <c r="G23" s="6">
        <v>1</v>
      </c>
      <c r="H23" s="6">
        <f t="shared" si="1"/>
        <v>4.1</v>
      </c>
    </row>
    <row r="24" spans="1:8" ht="12.75">
      <c r="A24" s="5" t="s">
        <v>45</v>
      </c>
      <c r="B24" s="2"/>
      <c r="C24" s="2"/>
      <c r="D24" s="2">
        <v>150</v>
      </c>
      <c r="E24" s="7">
        <f>E25+E26</f>
        <v>0.2</v>
      </c>
      <c r="F24" s="7">
        <f>F25+F26</f>
        <v>0.4</v>
      </c>
      <c r="G24" s="7">
        <f>G25+G26</f>
        <v>16.43</v>
      </c>
      <c r="H24" s="7">
        <f>H25+H26</f>
        <v>71.90299999999999</v>
      </c>
    </row>
    <row r="25" spans="1:8" ht="12.75">
      <c r="A25" s="4" t="s">
        <v>46</v>
      </c>
      <c r="B25" s="2">
        <v>20</v>
      </c>
      <c r="C25" s="2">
        <v>20</v>
      </c>
      <c r="D25" s="2"/>
      <c r="E25" s="6">
        <v>0.2</v>
      </c>
      <c r="F25" s="6">
        <v>0.4</v>
      </c>
      <c r="G25" s="6">
        <v>1.46</v>
      </c>
      <c r="H25" s="6">
        <f>(E25+G25)*4.1+(F25*9.3)</f>
        <v>10.526</v>
      </c>
    </row>
    <row r="26" spans="1:8" ht="12.75">
      <c r="A26" s="4" t="s">
        <v>30</v>
      </c>
      <c r="B26" s="2">
        <v>15</v>
      </c>
      <c r="C26" s="2">
        <v>15</v>
      </c>
      <c r="D26" s="2"/>
      <c r="E26" s="6"/>
      <c r="F26" s="6"/>
      <c r="G26" s="6">
        <v>14.97</v>
      </c>
      <c r="H26" s="6">
        <f>(E26+G26)*4.1+(F26*9.3)</f>
        <v>61.376999999999995</v>
      </c>
    </row>
    <row r="27" spans="1:8" ht="12.75">
      <c r="A27" s="1" t="s">
        <v>31</v>
      </c>
      <c r="B27" s="2"/>
      <c r="C27" s="2"/>
      <c r="D27" s="2"/>
      <c r="E27" s="7">
        <f>E24+E17+E10+E6</f>
        <v>20.573999999999998</v>
      </c>
      <c r="F27" s="7">
        <f>F24+F17+F10+F6</f>
        <v>24.484</v>
      </c>
      <c r="G27" s="7">
        <f>G24+G17+G10+G6</f>
        <v>69.626</v>
      </c>
      <c r="H27" s="7">
        <f>H24+H17+H10+H6</f>
        <v>597.5212</v>
      </c>
    </row>
    <row r="28" spans="1:8" ht="12.75">
      <c r="A28" s="1" t="s">
        <v>32</v>
      </c>
      <c r="B28" s="1"/>
      <c r="C28" s="1"/>
      <c r="D28" s="2">
        <v>70</v>
      </c>
      <c r="E28" s="6"/>
      <c r="F28" s="6"/>
      <c r="G28" s="6"/>
      <c r="H28" s="6"/>
    </row>
    <row r="29" spans="1:8" ht="12.75">
      <c r="A29" s="1"/>
      <c r="B29" s="1"/>
      <c r="C29" s="1"/>
      <c r="D29" s="1"/>
      <c r="E29" s="8"/>
      <c r="F29" s="8"/>
      <c r="G29" s="8"/>
      <c r="H29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11.00390625" style="0" customWidth="1"/>
    <col min="4" max="4" width="10.8515625" style="0" customWidth="1"/>
  </cols>
  <sheetData>
    <row r="1" spans="1:5" ht="20.25">
      <c r="A1" s="15" t="s">
        <v>107</v>
      </c>
      <c r="B1" s="15"/>
      <c r="C1" s="15"/>
      <c r="D1" s="15"/>
      <c r="E1" s="15"/>
    </row>
    <row r="2" spans="1:5" ht="20.25">
      <c r="A2" s="20" t="s">
        <v>108</v>
      </c>
      <c r="B2" s="20"/>
      <c r="C2" s="20"/>
      <c r="D2" s="20"/>
      <c r="E2" s="15"/>
    </row>
    <row r="3" spans="1:5" ht="20.25">
      <c r="A3" s="3" t="s">
        <v>0</v>
      </c>
      <c r="B3" s="3" t="s">
        <v>1</v>
      </c>
      <c r="C3" s="3" t="s">
        <v>2</v>
      </c>
      <c r="D3" s="3" t="s">
        <v>3</v>
      </c>
      <c r="E3" s="15"/>
    </row>
    <row r="4" spans="1:5" ht="20.25">
      <c r="A4" s="16" t="s">
        <v>16</v>
      </c>
      <c r="B4" s="17"/>
      <c r="C4" s="17"/>
      <c r="D4" s="17">
        <v>250</v>
      </c>
      <c r="E4" s="15"/>
    </row>
    <row r="5" spans="1:5" ht="20.25">
      <c r="A5" s="18" t="s">
        <v>17</v>
      </c>
      <c r="B5" s="17">
        <v>20</v>
      </c>
      <c r="C5" s="17">
        <v>10</v>
      </c>
      <c r="D5" s="17"/>
      <c r="E5" s="15"/>
    </row>
    <row r="6" spans="1:5" ht="20.25">
      <c r="A6" s="18" t="s">
        <v>18</v>
      </c>
      <c r="B6" s="17">
        <v>100</v>
      </c>
      <c r="C6" s="17">
        <v>70</v>
      </c>
      <c r="D6" s="17"/>
      <c r="E6" s="15"/>
    </row>
    <row r="7" spans="1:5" ht="20.25">
      <c r="A7" s="18" t="s">
        <v>19</v>
      </c>
      <c r="B7" s="17">
        <v>30</v>
      </c>
      <c r="C7" s="17">
        <v>24</v>
      </c>
      <c r="D7" s="17"/>
      <c r="E7" s="15"/>
    </row>
    <row r="8" spans="1:5" ht="20.25">
      <c r="A8" s="18" t="s">
        <v>20</v>
      </c>
      <c r="B8" s="17">
        <v>20</v>
      </c>
      <c r="C8" s="17">
        <v>16</v>
      </c>
      <c r="D8" s="17"/>
      <c r="E8" s="15"/>
    </row>
    <row r="9" spans="1:5" ht="20.25">
      <c r="A9" s="18" t="s">
        <v>14</v>
      </c>
      <c r="B9" s="17">
        <v>10</v>
      </c>
      <c r="C9" s="17">
        <v>8</v>
      </c>
      <c r="D9" s="17"/>
      <c r="E9" s="15"/>
    </row>
    <row r="10" spans="1:5" ht="20.25">
      <c r="A10" s="18" t="s">
        <v>15</v>
      </c>
      <c r="B10" s="17">
        <v>3</v>
      </c>
      <c r="C10" s="17">
        <v>3</v>
      </c>
      <c r="D10" s="17"/>
      <c r="E10" s="15"/>
    </row>
    <row r="11" spans="1:5" ht="20.25">
      <c r="A11" s="15"/>
      <c r="B11" s="15"/>
      <c r="C11" s="15"/>
      <c r="D11" s="15"/>
      <c r="E11" s="15"/>
    </row>
    <row r="12" spans="1:5" ht="20.25">
      <c r="A12" s="16" t="s">
        <v>99</v>
      </c>
      <c r="B12" s="17"/>
      <c r="C12" s="17"/>
      <c r="D12" s="17">
        <v>180</v>
      </c>
      <c r="E12" s="15"/>
    </row>
    <row r="13" spans="1:5" ht="20.25">
      <c r="A13" s="18" t="s">
        <v>18</v>
      </c>
      <c r="B13" s="17">
        <v>220</v>
      </c>
      <c r="C13" s="17">
        <v>154</v>
      </c>
      <c r="D13" s="17"/>
      <c r="E13" s="15"/>
    </row>
    <row r="14" spans="1:5" ht="20.25">
      <c r="A14" s="18" t="s">
        <v>8</v>
      </c>
      <c r="B14" s="17">
        <v>15</v>
      </c>
      <c r="C14" s="17">
        <v>15</v>
      </c>
      <c r="D14" s="17"/>
      <c r="E14" s="15"/>
    </row>
    <row r="15" spans="1:5" ht="20.25">
      <c r="A15" s="18" t="s">
        <v>9</v>
      </c>
      <c r="B15" s="17">
        <v>3</v>
      </c>
      <c r="C15" s="17">
        <v>3</v>
      </c>
      <c r="D15" s="17"/>
      <c r="E15" s="15"/>
    </row>
    <row r="16" spans="1:5" ht="20.25">
      <c r="A16" s="16" t="s">
        <v>21</v>
      </c>
      <c r="B16" s="17"/>
      <c r="C16" s="17"/>
      <c r="D16" s="17">
        <v>60</v>
      </c>
      <c r="E16" s="15"/>
    </row>
    <row r="17" spans="1:5" ht="20.25">
      <c r="A17" s="18" t="s">
        <v>17</v>
      </c>
      <c r="B17" s="17">
        <v>60</v>
      </c>
      <c r="C17" s="17">
        <v>45</v>
      </c>
      <c r="D17" s="17"/>
      <c r="E17" s="15"/>
    </row>
    <row r="18" spans="1:4" ht="20.25">
      <c r="A18" s="18" t="s">
        <v>20</v>
      </c>
      <c r="B18" s="17">
        <v>20</v>
      </c>
      <c r="C18" s="17">
        <v>15</v>
      </c>
      <c r="D18" s="17"/>
    </row>
    <row r="19" spans="1:4" ht="20.25">
      <c r="A19" s="18" t="s">
        <v>22</v>
      </c>
      <c r="B19" s="17">
        <v>6</v>
      </c>
      <c r="C19" s="17">
        <v>4.8</v>
      </c>
      <c r="D19" s="17"/>
    </row>
    <row r="20" spans="1:4" ht="20.25">
      <c r="A20" s="18" t="s">
        <v>23</v>
      </c>
      <c r="B20" s="17">
        <v>3</v>
      </c>
      <c r="C20" s="17">
        <v>3</v>
      </c>
      <c r="D20" s="17"/>
    </row>
    <row r="21" spans="1:4" ht="20.25">
      <c r="A21" s="19" t="s">
        <v>48</v>
      </c>
      <c r="B21" s="17">
        <v>5</v>
      </c>
      <c r="C21" s="17">
        <v>5</v>
      </c>
      <c r="D21" s="17"/>
    </row>
    <row r="22" spans="1:4" ht="20.25">
      <c r="A22" s="19" t="s">
        <v>39</v>
      </c>
      <c r="B22" s="17">
        <v>3</v>
      </c>
      <c r="C22" s="17">
        <v>3</v>
      </c>
      <c r="D22" s="1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9.00390625" style="0" customWidth="1"/>
    <col min="7" max="7" width="11.7109375" style="0" customWidth="1"/>
  </cols>
  <sheetData>
    <row r="2" ht="12.75">
      <c r="C2" t="s">
        <v>34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36</v>
      </c>
      <c r="B6" s="2"/>
      <c r="C6" s="2"/>
      <c r="D6" s="2">
        <v>30</v>
      </c>
      <c r="E6" s="7">
        <f>E7+E8+E9+E10</f>
        <v>0.332</v>
      </c>
      <c r="F6" s="7">
        <f>F7+F8+F9+F10</f>
        <v>3.2600000000000002</v>
      </c>
      <c r="G6" s="7">
        <f>G7+G8+G9+G10</f>
        <v>1.546</v>
      </c>
      <c r="H6" s="7">
        <f>H7+H8+H9+H10</f>
        <v>38.01780000000001</v>
      </c>
    </row>
    <row r="7" spans="1:8" ht="12.75">
      <c r="A7" s="4" t="s">
        <v>37</v>
      </c>
      <c r="B7" s="2">
        <v>32</v>
      </c>
      <c r="C7" s="2">
        <v>20.8</v>
      </c>
      <c r="D7" s="2"/>
      <c r="E7" s="6"/>
      <c r="F7" s="6"/>
      <c r="G7" s="6">
        <v>1.35</v>
      </c>
      <c r="H7" s="6">
        <f>(E7+G7)*4.1+(F7*9.3)</f>
        <v>5.535</v>
      </c>
    </row>
    <row r="8" spans="1:8" ht="12.75">
      <c r="A8" s="4" t="s">
        <v>13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14</v>
      </c>
      <c r="B9" s="2">
        <v>2</v>
      </c>
      <c r="C9" s="2">
        <v>2</v>
      </c>
      <c r="D9" s="2"/>
      <c r="E9" s="6">
        <v>0.028</v>
      </c>
      <c r="F9" s="6">
        <v>0</v>
      </c>
      <c r="G9" s="6">
        <v>0.18</v>
      </c>
      <c r="H9" s="6">
        <f>(E9+G9)*4.1+(F9*9.3)</f>
        <v>0.8527999999999999</v>
      </c>
    </row>
    <row r="10" spans="1:8" ht="12.75">
      <c r="A10" s="4" t="s">
        <v>15</v>
      </c>
      <c r="B10" s="2">
        <v>3</v>
      </c>
      <c r="C10" s="2">
        <v>3</v>
      </c>
      <c r="D10" s="2"/>
      <c r="E10" s="6">
        <v>0</v>
      </c>
      <c r="F10" s="6">
        <v>2.99</v>
      </c>
      <c r="G10" s="6">
        <v>0</v>
      </c>
      <c r="H10" s="6">
        <f>(E10+G10)*4.1+(F10*9.3)</f>
        <v>27.807000000000006</v>
      </c>
    </row>
    <row r="11" spans="1:8" ht="12.75">
      <c r="A11" s="5" t="s">
        <v>38</v>
      </c>
      <c r="B11" s="2"/>
      <c r="C11" s="2"/>
      <c r="D11" s="2">
        <v>250</v>
      </c>
      <c r="E11" s="7">
        <f>E12+E13+E14+E15+E16+E17+E18</f>
        <v>5.840000000000001</v>
      </c>
      <c r="F11" s="7">
        <f>F12+F13+F14+F15+F16+F17+F18</f>
        <v>5.430000000000001</v>
      </c>
      <c r="G11" s="7">
        <f>G12+G13+G14+G15+G16+G17+G18</f>
        <v>27.990000000000002</v>
      </c>
      <c r="H11" s="7">
        <f>H12+H13+H14+H15+H16+H17+H18</f>
        <v>189.20199999999997</v>
      </c>
    </row>
    <row r="12" spans="1:8" ht="12.75">
      <c r="A12" s="4" t="s">
        <v>17</v>
      </c>
      <c r="B12" s="2">
        <v>20</v>
      </c>
      <c r="C12" s="2">
        <v>10</v>
      </c>
      <c r="D12" s="2"/>
      <c r="E12" s="6">
        <v>1.86</v>
      </c>
      <c r="F12" s="6">
        <v>1.6</v>
      </c>
      <c r="G12" s="6">
        <v>0</v>
      </c>
      <c r="H12" s="6">
        <f aca="true" t="shared" si="0" ref="H12:H18">(E12+G12)*4.1+(F12*9.3)</f>
        <v>22.506</v>
      </c>
    </row>
    <row r="13" spans="1:8" ht="12.75">
      <c r="A13" s="4" t="s">
        <v>18</v>
      </c>
      <c r="B13" s="2">
        <v>100</v>
      </c>
      <c r="C13" s="2">
        <v>70</v>
      </c>
      <c r="D13" s="2"/>
      <c r="E13" s="6">
        <v>1.4</v>
      </c>
      <c r="F13" s="6">
        <v>0.28</v>
      </c>
      <c r="G13" s="6">
        <v>12.11</v>
      </c>
      <c r="H13" s="6">
        <f t="shared" si="0"/>
        <v>57.99499999999999</v>
      </c>
    </row>
    <row r="14" spans="1:8" ht="12.75">
      <c r="A14" s="4" t="s">
        <v>39</v>
      </c>
      <c r="B14" s="2">
        <v>20</v>
      </c>
      <c r="C14" s="2">
        <v>20</v>
      </c>
      <c r="D14" s="2"/>
      <c r="E14" s="6">
        <v>2.06</v>
      </c>
      <c r="F14" s="6">
        <v>0.22</v>
      </c>
      <c r="G14" s="6">
        <v>13.8</v>
      </c>
      <c r="H14" s="6">
        <f t="shared" si="0"/>
        <v>67.072</v>
      </c>
    </row>
    <row r="15" spans="1:8" ht="12.75">
      <c r="A15" s="12" t="s">
        <v>40</v>
      </c>
      <c r="B15" s="2">
        <v>1.9</v>
      </c>
      <c r="C15" s="2">
        <v>1.6</v>
      </c>
      <c r="D15" s="2"/>
      <c r="E15" s="6">
        <v>0.2</v>
      </c>
      <c r="F15" s="6">
        <v>0.18</v>
      </c>
      <c r="G15" s="6">
        <v>0.01</v>
      </c>
      <c r="H15" s="6">
        <f t="shared" si="0"/>
        <v>2.535</v>
      </c>
    </row>
    <row r="16" spans="1:8" ht="12.75">
      <c r="A16" s="4" t="s">
        <v>20</v>
      </c>
      <c r="B16" s="2">
        <v>20</v>
      </c>
      <c r="C16" s="2">
        <v>16</v>
      </c>
      <c r="D16" s="2"/>
      <c r="E16" s="6">
        <v>0.21</v>
      </c>
      <c r="F16" s="6">
        <v>0.16</v>
      </c>
      <c r="G16" s="6">
        <v>1.34</v>
      </c>
      <c r="H16" s="6">
        <f t="shared" si="0"/>
        <v>7.843</v>
      </c>
    </row>
    <row r="17" spans="1:8" ht="12.75">
      <c r="A17" s="4" t="s">
        <v>14</v>
      </c>
      <c r="B17" s="2">
        <v>10</v>
      </c>
      <c r="C17" s="2">
        <v>8</v>
      </c>
      <c r="D17" s="2"/>
      <c r="E17" s="6">
        <v>0.11</v>
      </c>
      <c r="F17" s="6"/>
      <c r="G17" s="6">
        <v>0.73</v>
      </c>
      <c r="H17" s="6">
        <f t="shared" si="0"/>
        <v>3.4439999999999995</v>
      </c>
    </row>
    <row r="18" spans="1:8" ht="12.75">
      <c r="A18" s="4" t="s">
        <v>15</v>
      </c>
      <c r="B18" s="2">
        <v>3</v>
      </c>
      <c r="C18" s="2">
        <v>3</v>
      </c>
      <c r="D18" s="2"/>
      <c r="E18" s="6">
        <v>0</v>
      </c>
      <c r="F18" s="6">
        <v>2.99</v>
      </c>
      <c r="G18" s="6">
        <v>0</v>
      </c>
      <c r="H18" s="6">
        <f t="shared" si="0"/>
        <v>27.807000000000006</v>
      </c>
    </row>
    <row r="19" spans="1:8" ht="12.75">
      <c r="A19" s="5" t="s">
        <v>41</v>
      </c>
      <c r="B19" s="2"/>
      <c r="C19" s="2"/>
      <c r="D19" s="2">
        <v>60</v>
      </c>
      <c r="E19" s="7">
        <f>E20+E21+E22+E23</f>
        <v>11.430000000000001</v>
      </c>
      <c r="F19" s="7">
        <f>F20+F21+F22+F23</f>
        <v>12.59</v>
      </c>
      <c r="G19" s="7">
        <f>G20+G21+G22+G23</f>
        <v>1.81</v>
      </c>
      <c r="H19" s="7">
        <f>H20+H21+H22+H23</f>
        <v>171.37100000000004</v>
      </c>
    </row>
    <row r="20" spans="1:8" ht="12.75">
      <c r="A20" s="4" t="s">
        <v>17</v>
      </c>
      <c r="B20" s="2">
        <v>70</v>
      </c>
      <c r="C20" s="2">
        <v>60</v>
      </c>
      <c r="D20" s="2"/>
      <c r="E20" s="6">
        <v>11.16</v>
      </c>
      <c r="F20" s="6">
        <v>9.6</v>
      </c>
      <c r="G20" s="6">
        <v>0</v>
      </c>
      <c r="H20" s="6">
        <f>(E20+G20)*4.1+(F20*9.3)</f>
        <v>135.036</v>
      </c>
    </row>
    <row r="21" spans="1:8" ht="12.75">
      <c r="A21" s="4" t="s">
        <v>20</v>
      </c>
      <c r="B21" s="2">
        <v>20</v>
      </c>
      <c r="C21" s="2">
        <v>15</v>
      </c>
      <c r="D21" s="2"/>
      <c r="E21" s="6">
        <v>0.21</v>
      </c>
      <c r="F21" s="6">
        <v>0</v>
      </c>
      <c r="G21" s="6">
        <v>1.37</v>
      </c>
      <c r="H21" s="6">
        <f>(E21+G21)*4.1+(F21*9.3)</f>
        <v>6.478</v>
      </c>
    </row>
    <row r="22" spans="1:8" ht="12.75">
      <c r="A22" s="4" t="s">
        <v>22</v>
      </c>
      <c r="B22" s="2">
        <v>6</v>
      </c>
      <c r="C22" s="2">
        <v>4.8</v>
      </c>
      <c r="D22" s="2"/>
      <c r="E22" s="6">
        <v>0.06</v>
      </c>
      <c r="F22" s="6"/>
      <c r="G22" s="6">
        <v>0.44</v>
      </c>
      <c r="H22" s="6">
        <f>(E22+G22)*4.1+(F22*9.3)</f>
        <v>2.05</v>
      </c>
    </row>
    <row r="23" spans="1:8" ht="12.75">
      <c r="A23" s="4" t="s">
        <v>23</v>
      </c>
      <c r="B23" s="2">
        <v>3</v>
      </c>
      <c r="C23" s="2">
        <v>3</v>
      </c>
      <c r="D23" s="2"/>
      <c r="E23" s="6">
        <v>0</v>
      </c>
      <c r="F23" s="6">
        <v>2.99</v>
      </c>
      <c r="G23" s="6">
        <v>0</v>
      </c>
      <c r="H23" s="6">
        <f>(E23+G23)*4.1+(F23*9.3)</f>
        <v>27.807000000000006</v>
      </c>
    </row>
    <row r="24" spans="1:8" ht="12.75">
      <c r="A24" s="4" t="s">
        <v>42</v>
      </c>
      <c r="B24" s="2"/>
      <c r="C24" s="2"/>
      <c r="D24" s="2"/>
      <c r="E24" s="6"/>
      <c r="F24" s="6"/>
      <c r="G24" s="6"/>
      <c r="H24" s="6"/>
    </row>
    <row r="25" spans="1:8" ht="12.75">
      <c r="A25" s="5" t="s">
        <v>43</v>
      </c>
      <c r="B25" s="2"/>
      <c r="C25" s="2"/>
      <c r="D25" s="2">
        <v>100</v>
      </c>
      <c r="E25" s="7">
        <f>E26</f>
        <v>3.12</v>
      </c>
      <c r="F25" s="7">
        <f>F26</f>
        <v>0.33</v>
      </c>
      <c r="G25" s="7">
        <f>G26</f>
        <v>20.91</v>
      </c>
      <c r="H25" s="7">
        <f>H26</f>
        <v>101.592</v>
      </c>
    </row>
    <row r="26" spans="1:8" ht="12.75">
      <c r="A26" s="4" t="s">
        <v>44</v>
      </c>
      <c r="B26" s="2">
        <v>30</v>
      </c>
      <c r="C26" s="2">
        <v>30</v>
      </c>
      <c r="D26" s="2"/>
      <c r="E26" s="6">
        <v>3.12</v>
      </c>
      <c r="F26" s="6">
        <v>0.33</v>
      </c>
      <c r="G26" s="6">
        <v>20.91</v>
      </c>
      <c r="H26" s="6">
        <f>(E26+G26)*4.1+(F26*9.3)</f>
        <v>101.592</v>
      </c>
    </row>
    <row r="27" spans="1:8" ht="12.75">
      <c r="A27" s="9" t="s">
        <v>47</v>
      </c>
      <c r="B27" s="2"/>
      <c r="C27" s="2"/>
      <c r="D27" s="2">
        <v>30</v>
      </c>
      <c r="E27" s="7">
        <f>E28+E29+E30+E31+E32</f>
        <v>0.16</v>
      </c>
      <c r="F27" s="7">
        <f>F28+F29+F30+F31+F32</f>
        <v>3.02</v>
      </c>
      <c r="G27" s="7">
        <f>G28+G29+G30+G31+G32</f>
        <v>3.9</v>
      </c>
      <c r="H27" s="7">
        <f>H28+H29+H30+H31+H32</f>
        <v>44.732</v>
      </c>
    </row>
    <row r="28" spans="1:8" ht="12.75">
      <c r="A28" s="13" t="s">
        <v>48</v>
      </c>
      <c r="B28" s="2">
        <v>5</v>
      </c>
      <c r="C28" s="2">
        <v>5</v>
      </c>
      <c r="D28" s="2"/>
      <c r="E28" s="6"/>
      <c r="F28" s="6"/>
      <c r="G28" s="6">
        <v>1</v>
      </c>
      <c r="H28" s="6">
        <f>(E28+G28)*4.1+(F28*9.3)</f>
        <v>4.1</v>
      </c>
    </row>
    <row r="29" spans="1:8" ht="12.75">
      <c r="A29" s="13" t="s">
        <v>49</v>
      </c>
      <c r="B29" s="2">
        <v>3</v>
      </c>
      <c r="C29" s="2">
        <v>2.64</v>
      </c>
      <c r="D29" s="2"/>
      <c r="E29" s="6">
        <v>0.04</v>
      </c>
      <c r="F29" s="6"/>
      <c r="G29" s="6">
        <v>0.24</v>
      </c>
      <c r="H29" s="6">
        <f>(E29+G29)*4.1+(F29*9.3)</f>
        <v>1.1479999999999997</v>
      </c>
    </row>
    <row r="30" spans="1:8" ht="12.75">
      <c r="A30" s="13" t="s">
        <v>50</v>
      </c>
      <c r="B30" s="2">
        <v>10</v>
      </c>
      <c r="C30" s="2">
        <v>7</v>
      </c>
      <c r="D30" s="2"/>
      <c r="E30" s="6">
        <v>0.09</v>
      </c>
      <c r="F30" s="6"/>
      <c r="G30" s="6">
        <v>0.59</v>
      </c>
      <c r="H30" s="6">
        <f>(E30+G30)*4.1+(F30*9.3)</f>
        <v>2.7879999999999994</v>
      </c>
    </row>
    <row r="31" spans="1:8" ht="12.75">
      <c r="A31" s="13" t="s">
        <v>39</v>
      </c>
      <c r="B31" s="2">
        <v>3</v>
      </c>
      <c r="C31" s="2">
        <v>3</v>
      </c>
      <c r="D31" s="2"/>
      <c r="E31" s="6">
        <v>0.03</v>
      </c>
      <c r="F31" s="6">
        <v>0.03</v>
      </c>
      <c r="G31" s="6">
        <v>2.07</v>
      </c>
      <c r="H31" s="6">
        <f>(E31+G31)*4.1+(F31*9.3)</f>
        <v>8.888999999999998</v>
      </c>
    </row>
    <row r="32" spans="1:8" ht="12.75">
      <c r="A32" s="13" t="s">
        <v>51</v>
      </c>
      <c r="B32" s="2">
        <v>3</v>
      </c>
      <c r="C32" s="2">
        <v>3</v>
      </c>
      <c r="D32" s="2"/>
      <c r="E32" s="6">
        <v>0</v>
      </c>
      <c r="F32" s="6">
        <v>2.99</v>
      </c>
      <c r="G32" s="6">
        <v>0</v>
      </c>
      <c r="H32" s="6">
        <f>(E32+G32)*4.1+(F32*9.3)</f>
        <v>27.807000000000006</v>
      </c>
    </row>
    <row r="33" spans="1:8" ht="12.75">
      <c r="A33" s="5" t="s">
        <v>45</v>
      </c>
      <c r="B33" s="2"/>
      <c r="C33" s="2"/>
      <c r="D33" s="2">
        <v>150</v>
      </c>
      <c r="E33" s="7">
        <f>E34+E35</f>
        <v>0.2</v>
      </c>
      <c r="F33" s="7">
        <f>F34+F35</f>
        <v>0.4</v>
      </c>
      <c r="G33" s="7">
        <f>G34+G35</f>
        <v>16.43</v>
      </c>
      <c r="H33" s="7">
        <f>H34+H35</f>
        <v>71.90299999999999</v>
      </c>
    </row>
    <row r="34" spans="1:8" ht="12.75">
      <c r="A34" s="4" t="s">
        <v>46</v>
      </c>
      <c r="B34" s="2">
        <v>20</v>
      </c>
      <c r="C34" s="2">
        <v>20</v>
      </c>
      <c r="D34" s="2"/>
      <c r="E34" s="6">
        <v>0.2</v>
      </c>
      <c r="F34" s="6">
        <v>0.4</v>
      </c>
      <c r="G34" s="6">
        <v>1.46</v>
      </c>
      <c r="H34" s="6">
        <f>(E34+G34)*4.1+(F34*9.3)</f>
        <v>10.526</v>
      </c>
    </row>
    <row r="35" spans="1:8" ht="12.75">
      <c r="A35" s="4" t="s">
        <v>30</v>
      </c>
      <c r="B35" s="2">
        <v>15</v>
      </c>
      <c r="C35" s="2">
        <v>15</v>
      </c>
      <c r="D35" s="2"/>
      <c r="E35" s="6"/>
      <c r="F35" s="6"/>
      <c r="G35" s="6">
        <v>14.97</v>
      </c>
      <c r="H35" s="6">
        <f>(E35+G35)*4.1+(F35*9.3)</f>
        <v>61.376999999999995</v>
      </c>
    </row>
    <row r="36" spans="1:8" ht="12.75">
      <c r="A36" s="1" t="s">
        <v>31</v>
      </c>
      <c r="B36" s="2"/>
      <c r="C36" s="2"/>
      <c r="D36" s="2"/>
      <c r="E36" s="7">
        <f>E33+E27+E25+E19+E11+E6</f>
        <v>21.082000000000004</v>
      </c>
      <c r="F36" s="7">
        <f>F33+F27+F25+F19+F11+F6</f>
        <v>25.03</v>
      </c>
      <c r="G36" s="7">
        <f>G33+G27+G25+G19+G11+G6</f>
        <v>72.586</v>
      </c>
      <c r="H36" s="7">
        <f>H33+H27+H25+H19+H11+H6</f>
        <v>616.8177999999999</v>
      </c>
    </row>
    <row r="37" spans="1:8" ht="12.75">
      <c r="A37" s="1" t="s">
        <v>32</v>
      </c>
      <c r="B37" s="1"/>
      <c r="C37" s="1"/>
      <c r="D37" s="2">
        <v>70</v>
      </c>
      <c r="E37" s="6"/>
      <c r="F37" s="6"/>
      <c r="G37" s="6"/>
      <c r="H37" s="6"/>
    </row>
    <row r="38" spans="1:8" ht="12.75">
      <c r="A38" s="1"/>
      <c r="B38" s="1"/>
      <c r="C38" s="1"/>
      <c r="D38" s="1"/>
      <c r="E38" s="8"/>
      <c r="F38" s="8"/>
      <c r="G38" s="8"/>
      <c r="H38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29.00390625" style="0" customWidth="1"/>
    <col min="7" max="7" width="11.7109375" style="0" customWidth="1"/>
  </cols>
  <sheetData>
    <row r="2" ht="12.75">
      <c r="C2" s="10" t="s">
        <v>52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53</v>
      </c>
      <c r="B6" s="2"/>
      <c r="C6" s="2"/>
      <c r="D6" s="2">
        <v>30</v>
      </c>
      <c r="E6" s="7">
        <f>E7+E8+E9+E10</f>
        <v>0.562</v>
      </c>
      <c r="F6" s="7">
        <f>F7+F8+F9+F10</f>
        <v>5.5600000000000005</v>
      </c>
      <c r="G6" s="7">
        <f>G7+G8+G9+G10</f>
        <v>0.196</v>
      </c>
      <c r="H6" s="7">
        <f>H7+H8+H9+H10</f>
        <v>54.81580000000001</v>
      </c>
    </row>
    <row r="7" spans="1:8" ht="12.75">
      <c r="A7" s="4" t="s">
        <v>54</v>
      </c>
      <c r="B7" s="2">
        <v>30</v>
      </c>
      <c r="C7" s="2">
        <v>23</v>
      </c>
      <c r="D7" s="2"/>
      <c r="E7" s="6">
        <v>0.23</v>
      </c>
      <c r="F7" s="6">
        <v>2.3</v>
      </c>
      <c r="G7" s="6"/>
      <c r="H7" s="6">
        <f>(E7+G7)*4.1+(F7*9.3)</f>
        <v>22.333000000000002</v>
      </c>
    </row>
    <row r="8" spans="1:8" ht="12.75">
      <c r="A8" s="4" t="s">
        <v>13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14</v>
      </c>
      <c r="B9" s="2">
        <v>2</v>
      </c>
      <c r="C9" s="2">
        <v>2</v>
      </c>
      <c r="D9" s="2"/>
      <c r="E9" s="6">
        <v>0.028</v>
      </c>
      <c r="F9" s="6">
        <v>0</v>
      </c>
      <c r="G9" s="6">
        <v>0.18</v>
      </c>
      <c r="H9" s="6">
        <f>(E9+G9)*4.1+(F9*9.3)</f>
        <v>0.8527999999999999</v>
      </c>
    </row>
    <row r="10" spans="1:8" ht="12.75">
      <c r="A10" s="4" t="s">
        <v>15</v>
      </c>
      <c r="B10" s="2">
        <v>3</v>
      </c>
      <c r="C10" s="2">
        <v>3</v>
      </c>
      <c r="D10" s="2"/>
      <c r="E10" s="6">
        <v>0</v>
      </c>
      <c r="F10" s="6">
        <v>2.99</v>
      </c>
      <c r="G10" s="6">
        <v>0</v>
      </c>
      <c r="H10" s="6">
        <f>(E10+G10)*4.1+(F10*9.3)</f>
        <v>27.807000000000006</v>
      </c>
    </row>
    <row r="11" spans="1:8" ht="12.75">
      <c r="A11" s="5" t="s">
        <v>55</v>
      </c>
      <c r="B11" s="2"/>
      <c r="C11" s="2"/>
      <c r="D11" s="2">
        <v>250</v>
      </c>
      <c r="E11" s="7">
        <f>E12+E13+E14+E15+E16+E17</f>
        <v>4.01</v>
      </c>
      <c r="F11" s="7">
        <f>F12+F13+F14+F15+F16+F17</f>
        <v>5.054</v>
      </c>
      <c r="G11" s="7">
        <f>G12+G13+G14+G15+G16+G17</f>
        <v>15.309999999999999</v>
      </c>
      <c r="H11" s="7">
        <f>H12+H13+H14+H15+H16+H17</f>
        <v>126.21419999999999</v>
      </c>
    </row>
    <row r="12" spans="1:8" ht="12.75">
      <c r="A12" s="4" t="s">
        <v>17</v>
      </c>
      <c r="B12" s="2">
        <v>20</v>
      </c>
      <c r="C12" s="2">
        <v>10</v>
      </c>
      <c r="D12" s="2"/>
      <c r="E12" s="6">
        <v>1.86</v>
      </c>
      <c r="F12" s="6">
        <v>1.6</v>
      </c>
      <c r="G12" s="6">
        <v>0</v>
      </c>
      <c r="H12" s="6">
        <f aca="true" t="shared" si="0" ref="H12:H17">(E12+G12)*4.1+(F12*9.3)</f>
        <v>22.506</v>
      </c>
    </row>
    <row r="13" spans="1:8" ht="12.75">
      <c r="A13" s="4" t="s">
        <v>18</v>
      </c>
      <c r="B13" s="2">
        <v>100</v>
      </c>
      <c r="C13" s="2">
        <v>70</v>
      </c>
      <c r="D13" s="2"/>
      <c r="E13" s="6">
        <v>1.4</v>
      </c>
      <c r="F13" s="6">
        <v>0.28</v>
      </c>
      <c r="G13" s="6">
        <v>12.11</v>
      </c>
      <c r="H13" s="6">
        <f t="shared" si="0"/>
        <v>57.99499999999999</v>
      </c>
    </row>
    <row r="14" spans="1:8" ht="12.75">
      <c r="A14" s="4" t="s">
        <v>56</v>
      </c>
      <c r="B14" s="2">
        <v>30</v>
      </c>
      <c r="C14" s="2">
        <v>24</v>
      </c>
      <c r="D14" s="2"/>
      <c r="E14" s="6">
        <v>0.43</v>
      </c>
      <c r="F14" s="6">
        <v>0.024</v>
      </c>
      <c r="G14" s="6">
        <v>1.13</v>
      </c>
      <c r="H14" s="6">
        <f t="shared" si="0"/>
        <v>6.619199999999999</v>
      </c>
    </row>
    <row r="15" spans="1:8" ht="12.75">
      <c r="A15" s="4" t="s">
        <v>20</v>
      </c>
      <c r="B15" s="2">
        <v>20</v>
      </c>
      <c r="C15" s="2">
        <v>16</v>
      </c>
      <c r="D15" s="2"/>
      <c r="E15" s="6">
        <v>0.21</v>
      </c>
      <c r="F15" s="6">
        <v>0.16</v>
      </c>
      <c r="G15" s="6">
        <v>1.34</v>
      </c>
      <c r="H15" s="6">
        <f t="shared" si="0"/>
        <v>7.843</v>
      </c>
    </row>
    <row r="16" spans="1:8" ht="12.75">
      <c r="A16" s="4" t="s">
        <v>14</v>
      </c>
      <c r="B16" s="2">
        <v>10</v>
      </c>
      <c r="C16" s="2">
        <v>8</v>
      </c>
      <c r="D16" s="2"/>
      <c r="E16" s="6">
        <v>0.11</v>
      </c>
      <c r="F16" s="6"/>
      <c r="G16" s="6">
        <v>0.73</v>
      </c>
      <c r="H16" s="6">
        <f t="shared" si="0"/>
        <v>3.4439999999999995</v>
      </c>
    </row>
    <row r="17" spans="1:8" ht="12.75">
      <c r="A17" s="4" t="s">
        <v>15</v>
      </c>
      <c r="B17" s="2">
        <v>3</v>
      </c>
      <c r="C17" s="2">
        <v>3</v>
      </c>
      <c r="D17" s="2"/>
      <c r="E17" s="6">
        <v>0</v>
      </c>
      <c r="F17" s="6">
        <v>2.99</v>
      </c>
      <c r="G17" s="6">
        <v>0</v>
      </c>
      <c r="H17" s="6">
        <f t="shared" si="0"/>
        <v>27.807000000000006</v>
      </c>
    </row>
    <row r="18" spans="1:8" ht="12.75">
      <c r="A18" s="5" t="s">
        <v>21</v>
      </c>
      <c r="B18" s="2"/>
      <c r="C18" s="2"/>
      <c r="D18" s="2">
        <v>60</v>
      </c>
      <c r="E18" s="7">
        <f>E19+E20+E21+E22+E23+E24</f>
        <v>8.67</v>
      </c>
      <c r="F18" s="7">
        <f>F19+F20+F21+F22+F23+F24</f>
        <v>10.22</v>
      </c>
      <c r="G18" s="7">
        <f>G19+G20+G21+G22+G23+G24</f>
        <v>4.88</v>
      </c>
      <c r="H18" s="7">
        <f>H19+H20+H21+H22+H23+H24</f>
        <v>150.601</v>
      </c>
    </row>
    <row r="19" spans="1:8" ht="12.75">
      <c r="A19" s="4" t="s">
        <v>17</v>
      </c>
      <c r="B19" s="2">
        <v>60</v>
      </c>
      <c r="C19" s="2">
        <v>45</v>
      </c>
      <c r="D19" s="2"/>
      <c r="E19" s="6">
        <v>8.37</v>
      </c>
      <c r="F19" s="6">
        <v>7.2</v>
      </c>
      <c r="G19" s="6">
        <v>0</v>
      </c>
      <c r="H19" s="6">
        <f aca="true" t="shared" si="1" ref="H19:H24">(E19+G19)*4.1+(F19*9.3)</f>
        <v>101.277</v>
      </c>
    </row>
    <row r="20" spans="1:8" ht="12.75">
      <c r="A20" s="4" t="s">
        <v>20</v>
      </c>
      <c r="B20" s="2">
        <v>20</v>
      </c>
      <c r="C20" s="2">
        <v>15</v>
      </c>
      <c r="D20" s="2"/>
      <c r="E20" s="6">
        <v>0.21</v>
      </c>
      <c r="F20" s="6">
        <v>0</v>
      </c>
      <c r="G20" s="6">
        <v>1.37</v>
      </c>
      <c r="H20" s="6">
        <f t="shared" si="1"/>
        <v>6.478</v>
      </c>
    </row>
    <row r="21" spans="1:8" ht="12.75">
      <c r="A21" s="4" t="s">
        <v>22</v>
      </c>
      <c r="B21" s="2">
        <v>6</v>
      </c>
      <c r="C21" s="2">
        <v>4.8</v>
      </c>
      <c r="D21" s="2"/>
      <c r="E21" s="6">
        <v>0.06</v>
      </c>
      <c r="F21" s="6"/>
      <c r="G21" s="6">
        <v>0.44</v>
      </c>
      <c r="H21" s="6">
        <f t="shared" si="1"/>
        <v>2.05</v>
      </c>
    </row>
    <row r="22" spans="1:8" ht="12.75">
      <c r="A22" s="4" t="s">
        <v>23</v>
      </c>
      <c r="B22" s="2">
        <v>3</v>
      </c>
      <c r="C22" s="2">
        <v>3</v>
      </c>
      <c r="D22" s="2"/>
      <c r="E22" s="6">
        <v>0</v>
      </c>
      <c r="F22" s="6">
        <v>2.99</v>
      </c>
      <c r="G22" s="6">
        <v>0</v>
      </c>
      <c r="H22" s="6">
        <f t="shared" si="1"/>
        <v>27.807000000000006</v>
      </c>
    </row>
    <row r="23" spans="1:8" ht="12.75">
      <c r="A23" s="13" t="s">
        <v>48</v>
      </c>
      <c r="B23" s="2">
        <v>5</v>
      </c>
      <c r="C23" s="2">
        <v>5</v>
      </c>
      <c r="D23" s="2"/>
      <c r="E23" s="6"/>
      <c r="F23" s="6"/>
      <c r="G23" s="6">
        <v>1</v>
      </c>
      <c r="H23" s="6">
        <f t="shared" si="1"/>
        <v>4.1</v>
      </c>
    </row>
    <row r="24" spans="1:8" ht="12.75">
      <c r="A24" s="13" t="s">
        <v>39</v>
      </c>
      <c r="B24" s="2">
        <v>3</v>
      </c>
      <c r="C24" s="2">
        <v>3</v>
      </c>
      <c r="D24" s="2"/>
      <c r="E24" s="6">
        <v>0.03</v>
      </c>
      <c r="F24" s="6">
        <v>0.03</v>
      </c>
      <c r="G24" s="6">
        <v>2.07</v>
      </c>
      <c r="H24" s="6">
        <f t="shared" si="1"/>
        <v>8.888999999999998</v>
      </c>
    </row>
    <row r="25" spans="1:8" ht="12.75">
      <c r="A25" s="5" t="s">
        <v>26</v>
      </c>
      <c r="B25" s="2"/>
      <c r="C25" s="2"/>
      <c r="D25" s="2">
        <v>100</v>
      </c>
      <c r="E25" s="7">
        <f>E26</f>
        <v>3.78</v>
      </c>
      <c r="F25" s="7">
        <f>F26</f>
        <v>0.78</v>
      </c>
      <c r="G25" s="7">
        <f>G26</f>
        <v>20.4</v>
      </c>
      <c r="H25" s="7">
        <f>H26</f>
        <v>106.392</v>
      </c>
    </row>
    <row r="26" spans="1:8" ht="12.75">
      <c r="A26" s="4" t="s">
        <v>57</v>
      </c>
      <c r="B26" s="2">
        <v>30</v>
      </c>
      <c r="C26" s="2">
        <v>30</v>
      </c>
      <c r="D26" s="2"/>
      <c r="E26" s="6">
        <v>3.78</v>
      </c>
      <c r="F26" s="6">
        <v>0.78</v>
      </c>
      <c r="G26" s="6">
        <v>20.4</v>
      </c>
      <c r="H26" s="6">
        <f>(E26+G26)*4.1+(F26*9.3)</f>
        <v>106.392</v>
      </c>
    </row>
    <row r="27" spans="1:8" ht="12.75">
      <c r="A27" s="5" t="s">
        <v>28</v>
      </c>
      <c r="B27" s="2"/>
      <c r="C27" s="2"/>
      <c r="D27" s="2">
        <v>150</v>
      </c>
      <c r="E27" s="7">
        <f>E28+E29</f>
        <v>0.16</v>
      </c>
      <c r="F27" s="7">
        <f>F28+F29</f>
        <v>0</v>
      </c>
      <c r="G27" s="7">
        <f>G28+G29</f>
        <v>21.42</v>
      </c>
      <c r="H27" s="7">
        <f>H28+H29</f>
        <v>88.478</v>
      </c>
    </row>
    <row r="28" spans="1:8" ht="12.75">
      <c r="A28" s="4" t="s">
        <v>58</v>
      </c>
      <c r="B28" s="2">
        <v>12</v>
      </c>
      <c r="C28" s="2">
        <v>10</v>
      </c>
      <c r="D28" s="2"/>
      <c r="E28" s="6">
        <v>0.16</v>
      </c>
      <c r="F28" s="6"/>
      <c r="G28" s="6">
        <v>6.45</v>
      </c>
      <c r="H28" s="6">
        <f>(E28+G28)*4.1+(F28*9.3)</f>
        <v>27.101</v>
      </c>
    </row>
    <row r="29" spans="1:8" ht="12.75">
      <c r="A29" s="4" t="s">
        <v>30</v>
      </c>
      <c r="B29" s="2">
        <v>15</v>
      </c>
      <c r="C29" s="2">
        <v>15</v>
      </c>
      <c r="D29" s="2"/>
      <c r="E29" s="6"/>
      <c r="F29" s="6"/>
      <c r="G29" s="6">
        <v>14.97</v>
      </c>
      <c r="H29" s="6">
        <f>(E29+G29)*4.1+(F29*9.3)</f>
        <v>61.376999999999995</v>
      </c>
    </row>
    <row r="30" spans="1:8" ht="12.75">
      <c r="A30" s="1" t="s">
        <v>31</v>
      </c>
      <c r="B30" s="2"/>
      <c r="C30" s="2"/>
      <c r="D30" s="2"/>
      <c r="E30" s="7">
        <f>E27+E25+E18+E11+E6</f>
        <v>17.182</v>
      </c>
      <c r="F30" s="7">
        <f>F27+F25+F18+F11+F6</f>
        <v>21.614000000000004</v>
      </c>
      <c r="G30" s="7">
        <f>G27+G25+G18+G11+G6</f>
        <v>62.206</v>
      </c>
      <c r="H30" s="7">
        <f>H27+H25+H18+H11+H6</f>
        <v>526.501</v>
      </c>
    </row>
    <row r="31" spans="1:8" ht="12.75">
      <c r="A31" s="1" t="s">
        <v>32</v>
      </c>
      <c r="B31" s="1"/>
      <c r="C31" s="1"/>
      <c r="D31" s="1">
        <v>70</v>
      </c>
      <c r="E31" s="6"/>
      <c r="F31" s="6"/>
      <c r="G31" s="6"/>
      <c r="H31" s="6"/>
    </row>
    <row r="32" spans="1:8" ht="12.75">
      <c r="A32" s="1"/>
      <c r="B32" s="1"/>
      <c r="C32" s="1"/>
      <c r="D32" s="1"/>
      <c r="E32" s="8"/>
      <c r="F32" s="8"/>
      <c r="G32" s="8"/>
      <c r="H32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9.00390625" style="0" customWidth="1"/>
    <col min="7" max="7" width="11.7109375" style="0" customWidth="1"/>
  </cols>
  <sheetData>
    <row r="2" ht="12.75">
      <c r="C2" s="10" t="s">
        <v>60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62</v>
      </c>
      <c r="B6" s="2"/>
      <c r="C6" s="2"/>
      <c r="D6" s="2">
        <v>30</v>
      </c>
      <c r="E6" s="7">
        <f>E7+E8+E9</f>
        <v>0.534</v>
      </c>
      <c r="F6" s="7">
        <f>F7+F8+F9</f>
        <v>5.5600000000000005</v>
      </c>
      <c r="G6" s="7">
        <f>G7+G8+G9</f>
        <v>0.016</v>
      </c>
      <c r="H6" s="7">
        <f>H7+H8+H9</f>
        <v>53.96300000000001</v>
      </c>
    </row>
    <row r="7" spans="1:8" ht="12.75">
      <c r="A7" s="11" t="s">
        <v>50</v>
      </c>
      <c r="B7" s="2">
        <v>30</v>
      </c>
      <c r="C7" s="2">
        <v>23</v>
      </c>
      <c r="D7" s="2"/>
      <c r="E7" s="6">
        <v>0.23</v>
      </c>
      <c r="F7" s="14">
        <v>2.3</v>
      </c>
      <c r="G7" s="6">
        <v>0</v>
      </c>
      <c r="H7" s="6">
        <f>(E7+G7)*4.1+(F7*9.3)</f>
        <v>22.333000000000002</v>
      </c>
    </row>
    <row r="8" spans="1:8" ht="12.75">
      <c r="A8" s="11" t="s">
        <v>63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15</v>
      </c>
      <c r="B9" s="2">
        <v>3</v>
      </c>
      <c r="C9" s="2">
        <v>3</v>
      </c>
      <c r="D9" s="2"/>
      <c r="E9" s="6">
        <v>0</v>
      </c>
      <c r="F9" s="6">
        <v>2.99</v>
      </c>
      <c r="G9" s="6">
        <v>0</v>
      </c>
      <c r="H9" s="6">
        <f>(E9+G9)*4.1+(F9*9.3)</f>
        <v>27.807000000000006</v>
      </c>
    </row>
    <row r="10" spans="1:8" ht="12.75">
      <c r="A10" s="5" t="s">
        <v>64</v>
      </c>
      <c r="B10" s="2"/>
      <c r="C10" s="2"/>
      <c r="D10" s="2">
        <v>250</v>
      </c>
      <c r="E10" s="7">
        <f>E11+E12+E13+E14+E15</f>
        <v>3.5799999999999996</v>
      </c>
      <c r="F10" s="7">
        <f>F11+F12+F13+F14+F15</f>
        <v>5.03</v>
      </c>
      <c r="G10" s="7">
        <f>G11+G12+G13+G14+G15</f>
        <v>14.18</v>
      </c>
      <c r="H10" s="7">
        <f>H11+H12+H13+H14+H15</f>
        <v>119.595</v>
      </c>
    </row>
    <row r="11" spans="1:8" ht="12.75">
      <c r="A11" s="4" t="s">
        <v>17</v>
      </c>
      <c r="B11" s="2">
        <v>20</v>
      </c>
      <c r="C11" s="2">
        <v>10</v>
      </c>
      <c r="D11" s="2"/>
      <c r="E11" s="6">
        <v>1.86</v>
      </c>
      <c r="F11" s="6">
        <v>1.6</v>
      </c>
      <c r="G11" s="6">
        <v>0</v>
      </c>
      <c r="H11" s="6">
        <f>(E11+G11)*4.1+(F11*9.3)</f>
        <v>22.506</v>
      </c>
    </row>
    <row r="12" spans="1:8" ht="12.75">
      <c r="A12" s="4" t="s">
        <v>18</v>
      </c>
      <c r="B12" s="2">
        <v>100</v>
      </c>
      <c r="C12" s="2">
        <v>70</v>
      </c>
      <c r="D12" s="2"/>
      <c r="E12" s="6">
        <v>1.4</v>
      </c>
      <c r="F12" s="6">
        <v>0.28</v>
      </c>
      <c r="G12" s="6">
        <v>12.11</v>
      </c>
      <c r="H12" s="6">
        <f>(E12+G12)*4.1+(F12*9.3)</f>
        <v>57.99499999999999</v>
      </c>
    </row>
    <row r="13" spans="1:8" ht="12.75">
      <c r="A13" s="4" t="s">
        <v>20</v>
      </c>
      <c r="B13" s="2">
        <v>20</v>
      </c>
      <c r="C13" s="2">
        <v>16</v>
      </c>
      <c r="D13" s="2"/>
      <c r="E13" s="6">
        <v>0.21</v>
      </c>
      <c r="F13" s="6">
        <v>0.16</v>
      </c>
      <c r="G13" s="6">
        <v>1.34</v>
      </c>
      <c r="H13" s="6">
        <f>(E13+G13)*4.1+(F13*9.3)</f>
        <v>7.843</v>
      </c>
    </row>
    <row r="14" spans="1:8" ht="12.75">
      <c r="A14" s="4" t="s">
        <v>14</v>
      </c>
      <c r="B14" s="2">
        <v>10</v>
      </c>
      <c r="C14" s="2">
        <v>8</v>
      </c>
      <c r="D14" s="2"/>
      <c r="E14" s="6">
        <v>0.11</v>
      </c>
      <c r="F14" s="6"/>
      <c r="G14" s="6">
        <v>0.73</v>
      </c>
      <c r="H14" s="6">
        <f>(E14+G14)*4.1+(F14*9.3)</f>
        <v>3.4439999999999995</v>
      </c>
    </row>
    <row r="15" spans="1:8" ht="12.75">
      <c r="A15" s="4" t="s">
        <v>15</v>
      </c>
      <c r="B15" s="2">
        <v>3</v>
      </c>
      <c r="C15" s="2">
        <v>3</v>
      </c>
      <c r="D15" s="2"/>
      <c r="E15" s="6">
        <v>0</v>
      </c>
      <c r="F15" s="6">
        <v>2.99</v>
      </c>
      <c r="G15" s="6">
        <v>0</v>
      </c>
      <c r="H15" s="6">
        <f>(E15+G15)*4.1+(F15*9.3)</f>
        <v>27.807000000000006</v>
      </c>
    </row>
    <row r="16" spans="1:8" ht="12.75">
      <c r="A16" s="11" t="s">
        <v>65</v>
      </c>
      <c r="B16" s="2">
        <v>30</v>
      </c>
      <c r="C16" s="2">
        <v>15</v>
      </c>
      <c r="D16" s="2"/>
      <c r="E16" s="6"/>
      <c r="F16" s="6"/>
      <c r="G16" s="6"/>
      <c r="H16" s="6"/>
    </row>
    <row r="17" spans="1:8" ht="12.75">
      <c r="A17" s="5" t="s">
        <v>66</v>
      </c>
      <c r="B17" s="2"/>
      <c r="C17" s="2"/>
      <c r="D17" s="2">
        <v>60</v>
      </c>
      <c r="E17" s="7">
        <f>E18+E19+E20+E21+E22</f>
        <v>13.530000000000001</v>
      </c>
      <c r="F17" s="7">
        <f>F18+F19+F20+F21+F22</f>
        <v>12.89</v>
      </c>
      <c r="G17" s="7">
        <f>G18+G19+G20+G21+G22</f>
        <v>23.23</v>
      </c>
      <c r="H17" s="7">
        <f>H18+H19+H20+H21+H22</f>
        <v>270.5930000000001</v>
      </c>
    </row>
    <row r="18" spans="1:8" ht="12.75">
      <c r="A18" s="4" t="s">
        <v>17</v>
      </c>
      <c r="B18" s="2">
        <v>70</v>
      </c>
      <c r="C18" s="2">
        <v>60</v>
      </c>
      <c r="D18" s="2"/>
      <c r="E18" s="6">
        <v>11.16</v>
      </c>
      <c r="F18" s="6">
        <v>9.6</v>
      </c>
      <c r="G18" s="6">
        <v>0</v>
      </c>
      <c r="H18" s="6">
        <f>(E18+G18)*4.1+(F18*9.3)</f>
        <v>135.036</v>
      </c>
    </row>
    <row r="19" spans="1:8" ht="12.75">
      <c r="A19" s="4" t="s">
        <v>20</v>
      </c>
      <c r="B19" s="2">
        <v>20</v>
      </c>
      <c r="C19" s="2">
        <v>15</v>
      </c>
      <c r="D19" s="2"/>
      <c r="E19" s="6">
        <v>0.21</v>
      </c>
      <c r="F19" s="6">
        <v>0</v>
      </c>
      <c r="G19" s="6">
        <v>1.37</v>
      </c>
      <c r="H19" s="6">
        <f>(E19+G19)*4.1+(F19*9.3)</f>
        <v>6.478</v>
      </c>
    </row>
    <row r="20" spans="1:8" ht="12.75">
      <c r="A20" s="4" t="s">
        <v>22</v>
      </c>
      <c r="B20" s="2">
        <v>6</v>
      </c>
      <c r="C20" s="2">
        <v>4.8</v>
      </c>
      <c r="D20" s="2"/>
      <c r="E20" s="6">
        <v>0.06</v>
      </c>
      <c r="F20" s="6"/>
      <c r="G20" s="6">
        <v>0.44</v>
      </c>
      <c r="H20" s="6">
        <f>(E20+G20)*4.1+(F20*9.3)</f>
        <v>2.05</v>
      </c>
    </row>
    <row r="21" spans="1:8" ht="12.75">
      <c r="A21" s="4" t="s">
        <v>23</v>
      </c>
      <c r="B21" s="2">
        <v>3</v>
      </c>
      <c r="C21" s="2">
        <v>3</v>
      </c>
      <c r="D21" s="2"/>
      <c r="E21" s="6">
        <v>0</v>
      </c>
      <c r="F21" s="6">
        <v>2.99</v>
      </c>
      <c r="G21" s="6">
        <v>0</v>
      </c>
      <c r="H21" s="6">
        <f>(E21+G21)*4.1+(F21*9.3)</f>
        <v>27.807000000000006</v>
      </c>
    </row>
    <row r="22" spans="1:8" ht="12.75">
      <c r="A22" s="11" t="s">
        <v>35</v>
      </c>
      <c r="B22" s="2">
        <v>30</v>
      </c>
      <c r="C22" s="2">
        <v>30</v>
      </c>
      <c r="D22" s="2"/>
      <c r="E22" s="6">
        <v>2.1</v>
      </c>
      <c r="F22" s="6">
        <v>0.3</v>
      </c>
      <c r="G22" s="6">
        <v>21.42</v>
      </c>
      <c r="H22" s="6">
        <f>(E22+G22)*4.1+(F22*9.3)</f>
        <v>99.22200000000001</v>
      </c>
    </row>
    <row r="23" spans="1:8" ht="12.75">
      <c r="A23" s="5" t="s">
        <v>67</v>
      </c>
      <c r="B23" s="2"/>
      <c r="C23" s="2"/>
      <c r="D23" s="2">
        <v>150</v>
      </c>
      <c r="E23" s="7">
        <f>E24+E25</f>
        <v>0</v>
      </c>
      <c r="F23" s="7">
        <f>F24+F25</f>
        <v>0</v>
      </c>
      <c r="G23" s="7">
        <f>G24+G25</f>
        <v>14.97</v>
      </c>
      <c r="H23" s="7">
        <f>H24+H25</f>
        <v>61.376999999999995</v>
      </c>
    </row>
    <row r="24" spans="1:8" ht="12.75">
      <c r="A24" s="11" t="s">
        <v>68</v>
      </c>
      <c r="B24" s="2">
        <v>14</v>
      </c>
      <c r="C24" s="2">
        <v>12.5</v>
      </c>
      <c r="D24" s="2"/>
      <c r="E24" s="6"/>
      <c r="F24" s="6"/>
      <c r="G24" s="6"/>
      <c r="H24" s="6"/>
    </row>
    <row r="25" spans="1:8" ht="12.75">
      <c r="A25" s="4" t="s">
        <v>30</v>
      </c>
      <c r="B25" s="2">
        <v>15</v>
      </c>
      <c r="C25" s="2">
        <v>15</v>
      </c>
      <c r="D25" s="2"/>
      <c r="E25" s="6"/>
      <c r="F25" s="6"/>
      <c r="G25" s="6">
        <v>14.97</v>
      </c>
      <c r="H25" s="6">
        <f>(E25+G25)*4.1+(F25*9.3)</f>
        <v>61.376999999999995</v>
      </c>
    </row>
    <row r="26" spans="1:8" ht="12.75">
      <c r="A26" s="1" t="s">
        <v>31</v>
      </c>
      <c r="B26" s="2"/>
      <c r="C26" s="2"/>
      <c r="D26" s="2"/>
      <c r="E26" s="7">
        <f>E23+E17+E10+E6</f>
        <v>17.644</v>
      </c>
      <c r="F26" s="7">
        <f>F23+F17+F10+F6</f>
        <v>23.480000000000004</v>
      </c>
      <c r="G26" s="7">
        <f>G23+G17+G10+G6</f>
        <v>52.396</v>
      </c>
      <c r="H26" s="7">
        <f>H23+H17+H10+H6</f>
        <v>505.5280000000001</v>
      </c>
    </row>
    <row r="27" spans="1:8" ht="12.75">
      <c r="A27" s="1"/>
      <c r="B27" s="2"/>
      <c r="C27" s="2"/>
      <c r="D27" s="2"/>
      <c r="E27" s="6"/>
      <c r="F27" s="6"/>
      <c r="G27" s="6"/>
      <c r="H27" s="6"/>
    </row>
    <row r="28" spans="1:8" ht="12.75">
      <c r="A28" s="1" t="s">
        <v>32</v>
      </c>
      <c r="B28" s="1"/>
      <c r="C28" s="1"/>
      <c r="D28" s="2">
        <v>70</v>
      </c>
      <c r="E28" s="6"/>
      <c r="F28" s="6"/>
      <c r="G28" s="6"/>
      <c r="H28" s="6"/>
    </row>
    <row r="29" spans="1:8" ht="12.75">
      <c r="A29" s="1"/>
      <c r="B29" s="1"/>
      <c r="C29" s="1"/>
      <c r="D29" s="1"/>
      <c r="E29" s="8"/>
      <c r="F29" s="8"/>
      <c r="G29" s="8"/>
      <c r="H29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4">
      <selection activeCell="L35" sqref="L35"/>
    </sheetView>
  </sheetViews>
  <sheetFormatPr defaultColWidth="9.140625" defaultRowHeight="12.75"/>
  <cols>
    <col min="1" max="1" width="29.00390625" style="0" customWidth="1"/>
    <col min="7" max="7" width="11.7109375" style="0" customWidth="1"/>
  </cols>
  <sheetData>
    <row r="2" ht="12.75">
      <c r="C2" s="10" t="s">
        <v>69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70</v>
      </c>
      <c r="B6" s="2"/>
      <c r="C6" s="2"/>
      <c r="D6" s="2">
        <v>30</v>
      </c>
      <c r="E6" s="7">
        <f>E7+E8+E9+E10</f>
        <v>0.658</v>
      </c>
      <c r="F6" s="7">
        <f>F7+F8+F9+F10</f>
        <v>5.32</v>
      </c>
      <c r="G6" s="7">
        <f>G7+G8+G9+G10</f>
        <v>2.18</v>
      </c>
      <c r="H6" s="7">
        <f>H7+H8+H9+H10</f>
        <v>61.1118</v>
      </c>
    </row>
    <row r="7" spans="1:8" ht="12.75">
      <c r="A7" s="11" t="s">
        <v>71</v>
      </c>
      <c r="B7" s="2">
        <v>36</v>
      </c>
      <c r="C7" s="2">
        <v>30</v>
      </c>
      <c r="D7" s="2"/>
      <c r="E7" s="6">
        <v>0.54</v>
      </c>
      <c r="F7" s="6">
        <v>0.03</v>
      </c>
      <c r="G7" s="6">
        <v>1.41</v>
      </c>
      <c r="H7" s="6">
        <f>(E7+G7)*4.1+(F7*9.3)</f>
        <v>8.274</v>
      </c>
    </row>
    <row r="8" spans="1:8" ht="12.75">
      <c r="A8" s="11" t="s">
        <v>72</v>
      </c>
      <c r="B8" s="2">
        <v>10</v>
      </c>
      <c r="C8" s="2">
        <v>7</v>
      </c>
      <c r="D8" s="2"/>
      <c r="E8" s="6">
        <v>0.09</v>
      </c>
      <c r="F8" s="6">
        <v>2.3</v>
      </c>
      <c r="G8" s="6">
        <v>0.59</v>
      </c>
      <c r="H8" s="6">
        <f>(E8+G8)*4.1+(F8*9.3)</f>
        <v>24.178</v>
      </c>
    </row>
    <row r="9" spans="1:8" ht="12.75">
      <c r="A9" s="4" t="s">
        <v>14</v>
      </c>
      <c r="B9" s="2">
        <v>2</v>
      </c>
      <c r="C9" s="2">
        <v>2</v>
      </c>
      <c r="D9" s="2"/>
      <c r="E9" s="6">
        <v>0.028</v>
      </c>
      <c r="F9" s="6">
        <v>0</v>
      </c>
      <c r="G9" s="6">
        <v>0.18</v>
      </c>
      <c r="H9" s="6">
        <f>(E9+G9)*4.1+(F9*9.3)</f>
        <v>0.8527999999999999</v>
      </c>
    </row>
    <row r="10" spans="1:8" ht="12.75">
      <c r="A10" s="4" t="s">
        <v>15</v>
      </c>
      <c r="B10" s="2">
        <v>3</v>
      </c>
      <c r="C10" s="2">
        <v>3</v>
      </c>
      <c r="D10" s="2"/>
      <c r="E10" s="6">
        <v>0</v>
      </c>
      <c r="F10" s="6">
        <v>2.99</v>
      </c>
      <c r="G10" s="6">
        <v>0</v>
      </c>
      <c r="H10" s="6">
        <f>(E10+G10)*4.1+(F10*9.3)</f>
        <v>27.807000000000006</v>
      </c>
    </row>
    <row r="11" spans="1:8" ht="12.75">
      <c r="A11" s="5" t="s">
        <v>73</v>
      </c>
      <c r="B11" s="2"/>
      <c r="C11" s="2"/>
      <c r="D11" s="2">
        <v>250</v>
      </c>
      <c r="E11" s="7">
        <f>E12+E13+E14+E15+E16+E17</f>
        <v>10.48</v>
      </c>
      <c r="F11" s="7">
        <f>F12+F13+F14+F15+F16+F17</f>
        <v>5.510000000000001</v>
      </c>
      <c r="G11" s="7">
        <f>G12+G13+G14+G15+G16+G17</f>
        <v>31.49</v>
      </c>
      <c r="H11" s="7">
        <f>H12+H13+H14+H15+H16+H17</f>
        <v>223.32</v>
      </c>
    </row>
    <row r="12" spans="1:8" ht="12.75">
      <c r="A12" s="4" t="s">
        <v>17</v>
      </c>
      <c r="B12" s="2">
        <v>20</v>
      </c>
      <c r="C12" s="2">
        <v>10</v>
      </c>
      <c r="D12" s="2"/>
      <c r="E12" s="6">
        <v>1.86</v>
      </c>
      <c r="F12" s="6">
        <v>1.6</v>
      </c>
      <c r="G12" s="6">
        <v>0</v>
      </c>
      <c r="H12" s="6">
        <f aca="true" t="shared" si="0" ref="H12:H17">(E12+G12)*4.1+(F12*9.3)</f>
        <v>22.506</v>
      </c>
    </row>
    <row r="13" spans="1:8" ht="12.75">
      <c r="A13" s="4" t="s">
        <v>18</v>
      </c>
      <c r="B13" s="2">
        <v>100</v>
      </c>
      <c r="C13" s="2">
        <v>70</v>
      </c>
      <c r="D13" s="2"/>
      <c r="E13" s="6">
        <v>1.4</v>
      </c>
      <c r="F13" s="6">
        <v>0.28</v>
      </c>
      <c r="G13" s="6">
        <v>12.11</v>
      </c>
      <c r="H13" s="6">
        <f t="shared" si="0"/>
        <v>57.99499999999999</v>
      </c>
    </row>
    <row r="14" spans="1:8" ht="12.75">
      <c r="A14" s="11" t="s">
        <v>74</v>
      </c>
      <c r="B14" s="2">
        <v>30</v>
      </c>
      <c r="C14" s="2">
        <v>30</v>
      </c>
      <c r="D14" s="2"/>
      <c r="E14" s="6">
        <v>6.9</v>
      </c>
      <c r="F14" s="6">
        <v>0.48</v>
      </c>
      <c r="G14" s="6">
        <v>17.31</v>
      </c>
      <c r="H14" s="6">
        <f t="shared" si="0"/>
        <v>103.725</v>
      </c>
    </row>
    <row r="15" spans="1:8" ht="12.75">
      <c r="A15" s="4" t="s">
        <v>20</v>
      </c>
      <c r="B15" s="2">
        <v>20</v>
      </c>
      <c r="C15" s="2">
        <v>16</v>
      </c>
      <c r="D15" s="2"/>
      <c r="E15" s="6">
        <v>0.21</v>
      </c>
      <c r="F15" s="6">
        <v>0.16</v>
      </c>
      <c r="G15" s="6">
        <v>1.34</v>
      </c>
      <c r="H15" s="6">
        <f t="shared" si="0"/>
        <v>7.843</v>
      </c>
    </row>
    <row r="16" spans="1:8" ht="12.75">
      <c r="A16" s="4" t="s">
        <v>14</v>
      </c>
      <c r="B16" s="2">
        <v>10</v>
      </c>
      <c r="C16" s="2">
        <v>8</v>
      </c>
      <c r="D16" s="2"/>
      <c r="E16" s="6">
        <v>0.11</v>
      </c>
      <c r="F16" s="6"/>
      <c r="G16" s="6">
        <v>0.73</v>
      </c>
      <c r="H16" s="6">
        <f t="shared" si="0"/>
        <v>3.4439999999999995</v>
      </c>
    </row>
    <row r="17" spans="1:8" ht="12.75">
      <c r="A17" s="4" t="s">
        <v>15</v>
      </c>
      <c r="B17" s="2">
        <v>3</v>
      </c>
      <c r="C17" s="2">
        <v>3</v>
      </c>
      <c r="D17" s="2"/>
      <c r="E17" s="6">
        <v>0</v>
      </c>
      <c r="F17" s="6">
        <v>2.99</v>
      </c>
      <c r="G17" s="6">
        <v>0</v>
      </c>
      <c r="H17" s="6">
        <f t="shared" si="0"/>
        <v>27.807000000000006</v>
      </c>
    </row>
    <row r="18" spans="1:8" ht="12.75">
      <c r="A18" s="5" t="s">
        <v>75</v>
      </c>
      <c r="B18" s="2"/>
      <c r="C18" s="2"/>
      <c r="D18" s="2">
        <v>60</v>
      </c>
      <c r="E18" s="7">
        <f>E19+E20+E21+E22+E23</f>
        <v>9.15</v>
      </c>
      <c r="F18" s="7">
        <f>F19+F20+F21+F22+F23</f>
        <v>10.52</v>
      </c>
      <c r="G18" s="7">
        <f>G19+G20+G21+G22+G23</f>
        <v>4.746</v>
      </c>
      <c r="H18" s="7">
        <f>H19+H20+H21+H22+H23</f>
        <v>154.80960000000002</v>
      </c>
    </row>
    <row r="19" spans="1:8" ht="12.75">
      <c r="A19" s="4" t="s">
        <v>17</v>
      </c>
      <c r="B19" s="2">
        <v>50</v>
      </c>
      <c r="C19" s="2">
        <v>45</v>
      </c>
      <c r="D19" s="2"/>
      <c r="E19" s="6">
        <v>8.37</v>
      </c>
      <c r="F19" s="6">
        <v>7.2</v>
      </c>
      <c r="G19" s="6">
        <v>0</v>
      </c>
      <c r="H19" s="6">
        <f>(E19+G19)*4.1+(F19*9.3)</f>
        <v>101.277</v>
      </c>
    </row>
    <row r="20" spans="1:8" ht="12.75">
      <c r="A20" s="11" t="s">
        <v>76</v>
      </c>
      <c r="B20" s="2">
        <v>6</v>
      </c>
      <c r="C20" s="2">
        <v>6</v>
      </c>
      <c r="D20" s="2"/>
      <c r="E20" s="6">
        <v>0.42</v>
      </c>
      <c r="F20" s="6">
        <v>0.06</v>
      </c>
      <c r="G20" s="6">
        <v>4.29</v>
      </c>
      <c r="H20" s="6">
        <f>(E20+G20)*4.1+(F20*9.3)</f>
        <v>19.869</v>
      </c>
    </row>
    <row r="21" spans="1:8" ht="12.75">
      <c r="A21" s="4" t="s">
        <v>22</v>
      </c>
      <c r="B21" s="2">
        <v>6</v>
      </c>
      <c r="C21" s="2">
        <v>4.8</v>
      </c>
      <c r="D21" s="2"/>
      <c r="E21" s="6">
        <v>0.06</v>
      </c>
      <c r="F21" s="6"/>
      <c r="G21" s="6">
        <v>0.44</v>
      </c>
      <c r="H21" s="6">
        <f>(E21+G21)*4.1+(F21*9.3)</f>
        <v>2.05</v>
      </c>
    </row>
    <row r="22" spans="1:8" ht="12.75">
      <c r="A22" s="4" t="s">
        <v>23</v>
      </c>
      <c r="B22" s="2">
        <v>3</v>
      </c>
      <c r="C22" s="2">
        <v>3</v>
      </c>
      <c r="D22" s="2"/>
      <c r="E22" s="6">
        <v>0</v>
      </c>
      <c r="F22" s="6">
        <v>2.99</v>
      </c>
      <c r="G22" s="6">
        <v>0</v>
      </c>
      <c r="H22" s="6">
        <f>(E22+G22)*4.1+(F22*9.3)</f>
        <v>27.807000000000006</v>
      </c>
    </row>
    <row r="23" spans="1:8" ht="12.75">
      <c r="A23" s="11" t="s">
        <v>40</v>
      </c>
      <c r="B23" s="2">
        <v>2.8</v>
      </c>
      <c r="C23" s="2">
        <v>2.4</v>
      </c>
      <c r="D23" s="2"/>
      <c r="E23" s="6">
        <v>0.3</v>
      </c>
      <c r="F23" s="6">
        <v>0.27</v>
      </c>
      <c r="G23" s="6">
        <v>0.016</v>
      </c>
      <c r="H23" s="6">
        <f>(E23+G23)*4.1+(F23*9.3)</f>
        <v>3.8066000000000004</v>
      </c>
    </row>
    <row r="24" spans="1:8" ht="12.75">
      <c r="A24" s="5" t="s">
        <v>43</v>
      </c>
      <c r="B24" s="2"/>
      <c r="C24" s="2"/>
      <c r="D24" s="2">
        <v>100</v>
      </c>
      <c r="E24" s="7">
        <f>E25+E27+E28+E29+E30+E31</f>
        <v>3.28</v>
      </c>
      <c r="F24" s="7">
        <f>F25+F27+F28+F29+F30+F31</f>
        <v>3.35</v>
      </c>
      <c r="G24" s="7">
        <f>G25+G27+G28+G29+G30+G31</f>
        <v>24.81</v>
      </c>
      <c r="H24" s="7">
        <f>H25+H27+H28+H29+H30+H31</f>
        <v>146.32399999999998</v>
      </c>
    </row>
    <row r="25" spans="1:8" ht="12.75">
      <c r="A25" s="4" t="s">
        <v>44</v>
      </c>
      <c r="B25" s="2">
        <v>30</v>
      </c>
      <c r="C25" s="2">
        <v>30</v>
      </c>
      <c r="D25" s="2"/>
      <c r="E25" s="6">
        <v>3.12</v>
      </c>
      <c r="F25" s="6">
        <v>0.33</v>
      </c>
      <c r="G25" s="6">
        <v>20.91</v>
      </c>
      <c r="H25" s="6">
        <f>(E25+G25)*4.1+(F25*9.3)</f>
        <v>101.592</v>
      </c>
    </row>
    <row r="26" spans="1:8" ht="12.75">
      <c r="A26" s="9" t="s">
        <v>47</v>
      </c>
      <c r="B26" s="2"/>
      <c r="C26" s="2"/>
      <c r="D26" s="2">
        <v>30</v>
      </c>
      <c r="E26" s="6"/>
      <c r="F26" s="6"/>
      <c r="G26" s="6"/>
      <c r="H26" s="6"/>
    </row>
    <row r="27" spans="1:8" ht="12.75">
      <c r="A27" s="13" t="s">
        <v>48</v>
      </c>
      <c r="B27" s="2">
        <v>5</v>
      </c>
      <c r="C27" s="2">
        <v>5</v>
      </c>
      <c r="D27" s="2"/>
      <c r="E27" s="6"/>
      <c r="F27" s="6"/>
      <c r="G27" s="6">
        <v>1</v>
      </c>
      <c r="H27" s="6">
        <f>(E27+G27)*4.1+(F27*9.3)</f>
        <v>4.1</v>
      </c>
    </row>
    <row r="28" spans="1:8" ht="12.75">
      <c r="A28" s="13" t="s">
        <v>49</v>
      </c>
      <c r="B28" s="2">
        <v>3</v>
      </c>
      <c r="C28" s="2">
        <v>2.64</v>
      </c>
      <c r="D28" s="2"/>
      <c r="E28" s="6">
        <v>0.04</v>
      </c>
      <c r="F28" s="6"/>
      <c r="G28" s="6">
        <v>0.24</v>
      </c>
      <c r="H28" s="6">
        <f>(E28+G28)*4.1+(F28*9.3)</f>
        <v>1.1479999999999997</v>
      </c>
    </row>
    <row r="29" spans="1:8" ht="12.75">
      <c r="A29" s="13" t="s">
        <v>50</v>
      </c>
      <c r="B29" s="2">
        <v>10</v>
      </c>
      <c r="C29" s="2">
        <v>7</v>
      </c>
      <c r="D29" s="2"/>
      <c r="E29" s="6">
        <v>0.09</v>
      </c>
      <c r="F29" s="6"/>
      <c r="G29" s="6">
        <v>0.59</v>
      </c>
      <c r="H29" s="6">
        <f>(E29+G29)*4.1+(F29*9.3)</f>
        <v>2.7879999999999994</v>
      </c>
    </row>
    <row r="30" spans="1:8" ht="12.75">
      <c r="A30" s="13" t="s">
        <v>39</v>
      </c>
      <c r="B30" s="2">
        <v>3</v>
      </c>
      <c r="C30" s="2">
        <v>3</v>
      </c>
      <c r="D30" s="2"/>
      <c r="E30" s="6">
        <v>0.03</v>
      </c>
      <c r="F30" s="6">
        <v>0.03</v>
      </c>
      <c r="G30" s="6">
        <v>2.07</v>
      </c>
      <c r="H30" s="6">
        <f>(E30+G30)*4.1+(F30*9.3)</f>
        <v>8.888999999999998</v>
      </c>
    </row>
    <row r="31" spans="1:8" ht="12.75">
      <c r="A31" s="13" t="s">
        <v>51</v>
      </c>
      <c r="B31" s="2">
        <v>3</v>
      </c>
      <c r="C31" s="2">
        <v>3</v>
      </c>
      <c r="D31" s="2"/>
      <c r="E31" s="6">
        <v>0</v>
      </c>
      <c r="F31" s="6">
        <v>2.99</v>
      </c>
      <c r="G31" s="6">
        <v>0</v>
      </c>
      <c r="H31" s="6">
        <f>(E31+G31)*4.1+(F31*9.3)</f>
        <v>27.807000000000006</v>
      </c>
    </row>
    <row r="32" spans="1:8" ht="12.75">
      <c r="A32" s="5" t="s">
        <v>77</v>
      </c>
      <c r="B32" s="2"/>
      <c r="C32" s="2"/>
      <c r="D32" s="2">
        <v>150</v>
      </c>
      <c r="E32" s="7">
        <f>E33+E34</f>
        <v>0</v>
      </c>
      <c r="F32" s="7">
        <f>F33+F34</f>
        <v>0</v>
      </c>
      <c r="G32" s="7">
        <f>G33+G34</f>
        <v>14.97</v>
      </c>
      <c r="H32" s="7">
        <f>H33+H34</f>
        <v>61.376999999999995</v>
      </c>
    </row>
    <row r="33" spans="1:8" ht="12.75">
      <c r="A33" s="11" t="s">
        <v>78</v>
      </c>
      <c r="B33" s="2">
        <v>20</v>
      </c>
      <c r="C33" s="2">
        <v>18</v>
      </c>
      <c r="D33" s="2"/>
      <c r="E33" s="6"/>
      <c r="F33" s="6"/>
      <c r="G33" s="6"/>
      <c r="H33" s="6"/>
    </row>
    <row r="34" spans="1:8" ht="12.75">
      <c r="A34" s="4" t="s">
        <v>30</v>
      </c>
      <c r="B34" s="2">
        <v>15</v>
      </c>
      <c r="C34" s="2">
        <v>15</v>
      </c>
      <c r="D34" s="2"/>
      <c r="E34" s="6"/>
      <c r="F34" s="6"/>
      <c r="G34" s="6">
        <v>14.97</v>
      </c>
      <c r="H34" s="6">
        <f>(E34+G34)*4.1+(F34*9.3)</f>
        <v>61.376999999999995</v>
      </c>
    </row>
    <row r="35" spans="1:8" ht="12.75">
      <c r="A35" s="1" t="s">
        <v>31</v>
      </c>
      <c r="B35" s="2"/>
      <c r="C35" s="2"/>
      <c r="D35" s="2"/>
      <c r="E35" s="7">
        <f>E32+E24+E18+E11+E6</f>
        <v>23.568</v>
      </c>
      <c r="F35" s="7">
        <f>F32+F24+F18+F11+F6</f>
        <v>24.7</v>
      </c>
      <c r="G35" s="7">
        <f>G32+G24+G18+G11+G6</f>
        <v>78.19600000000001</v>
      </c>
      <c r="H35" s="7">
        <f>H32+H24+H18+H11+H6</f>
        <v>646.9424</v>
      </c>
    </row>
    <row r="36" spans="1:8" ht="12.75">
      <c r="A36" s="1"/>
      <c r="B36" s="2"/>
      <c r="C36" s="2"/>
      <c r="D36" s="2"/>
      <c r="E36" s="6"/>
      <c r="F36" s="6"/>
      <c r="G36" s="6"/>
      <c r="H36" s="6"/>
    </row>
    <row r="37" spans="1:8" ht="12.75">
      <c r="A37" s="1" t="s">
        <v>32</v>
      </c>
      <c r="B37" s="1"/>
      <c r="C37" s="1"/>
      <c r="D37" s="2">
        <v>70</v>
      </c>
      <c r="E37" s="6"/>
      <c r="F37" s="6"/>
      <c r="G37" s="6"/>
      <c r="H37" s="6"/>
    </row>
    <row r="38" spans="1:8" ht="12.75">
      <c r="A38" s="1"/>
      <c r="B38" s="1"/>
      <c r="C38" s="1"/>
      <c r="D38" s="1"/>
      <c r="E38" s="8"/>
      <c r="F38" s="8"/>
      <c r="G38" s="8"/>
      <c r="H38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8.28125" style="0" customWidth="1"/>
    <col min="2" max="2" width="10.140625" style="0" customWidth="1"/>
    <col min="3" max="3" width="10.57421875" style="0" customWidth="1"/>
    <col min="4" max="4" width="10.28125" style="0" customWidth="1"/>
    <col min="5" max="5" width="10.7109375" style="0" customWidth="1"/>
    <col min="6" max="6" width="10.28125" style="0" customWidth="1"/>
    <col min="7" max="7" width="13.28125" style="0" customWidth="1"/>
    <col min="8" max="8" width="10.8515625" style="0" customWidth="1"/>
  </cols>
  <sheetData>
    <row r="2" ht="12.75">
      <c r="C2" s="10" t="s">
        <v>79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3" t="s">
        <v>10</v>
      </c>
      <c r="B5" s="2"/>
      <c r="C5" s="2"/>
      <c r="D5" s="2"/>
      <c r="E5" s="6"/>
      <c r="F5" s="6"/>
      <c r="G5" s="6"/>
      <c r="H5" s="6"/>
    </row>
    <row r="6" spans="1:8" ht="12.75">
      <c r="A6" s="5" t="s">
        <v>80</v>
      </c>
      <c r="B6" s="2"/>
      <c r="C6" s="2"/>
      <c r="D6" s="2">
        <v>30</v>
      </c>
      <c r="E6" s="7">
        <f>E7+E8</f>
        <v>0.24</v>
      </c>
      <c r="F6" s="7">
        <f>F7+F8</f>
        <v>2.99</v>
      </c>
      <c r="G6" s="7">
        <f>G7+G8</f>
        <v>1.53</v>
      </c>
      <c r="H6" s="7">
        <f>H7+H8</f>
        <v>35.06400000000001</v>
      </c>
    </row>
    <row r="7" spans="1:8" ht="12.75">
      <c r="A7" s="11" t="s">
        <v>14</v>
      </c>
      <c r="B7" s="2">
        <v>20</v>
      </c>
      <c r="C7" s="2">
        <v>16.8</v>
      </c>
      <c r="D7" s="2"/>
      <c r="E7" s="6">
        <v>0.24</v>
      </c>
      <c r="F7" s="6">
        <v>0</v>
      </c>
      <c r="G7" s="6">
        <v>1.53</v>
      </c>
      <c r="H7" s="6">
        <f>(E7+G7)*4.1+(F7*9.3)</f>
        <v>7.257</v>
      </c>
    </row>
    <row r="8" spans="1:8" ht="12.75">
      <c r="A8" s="4" t="s">
        <v>15</v>
      </c>
      <c r="B8" s="2">
        <v>3</v>
      </c>
      <c r="C8" s="2">
        <v>3</v>
      </c>
      <c r="D8" s="2"/>
      <c r="E8" s="6">
        <v>0</v>
      </c>
      <c r="F8" s="6">
        <v>2.99</v>
      </c>
      <c r="G8" s="6">
        <v>0</v>
      </c>
      <c r="H8" s="6">
        <f>(E8+G8)*4.1+(F8*9.3)</f>
        <v>27.807000000000006</v>
      </c>
    </row>
    <row r="9" spans="1:8" ht="12.75">
      <c r="A9" s="5" t="s">
        <v>81</v>
      </c>
      <c r="B9" s="2"/>
      <c r="C9" s="2"/>
      <c r="D9" s="2">
        <v>250</v>
      </c>
      <c r="E9" s="7">
        <f>E10+E11+E12+E13+E14+E15</f>
        <v>5.01</v>
      </c>
      <c r="F9" s="7">
        <f>F10+F11+F12+F13+F14+F15</f>
        <v>5.73</v>
      </c>
      <c r="G9" s="7">
        <f>G10+G11+G12+G13+G14+G15</f>
        <v>22.03</v>
      </c>
      <c r="H9" s="7">
        <f>H10+H11+H12+H13+H14+H15</f>
        <v>164.153</v>
      </c>
    </row>
    <row r="10" spans="1:8" ht="12.75">
      <c r="A10" s="4" t="s">
        <v>17</v>
      </c>
      <c r="B10" s="2">
        <v>20</v>
      </c>
      <c r="C10" s="2">
        <v>10</v>
      </c>
      <c r="D10" s="2"/>
      <c r="E10" s="6">
        <v>1.86</v>
      </c>
      <c r="F10" s="6">
        <v>1.6</v>
      </c>
      <c r="G10" s="6">
        <v>0</v>
      </c>
      <c r="H10" s="6">
        <f aca="true" t="shared" si="0" ref="H10:H15">(E10+G10)*4.1+(F10*9.3)</f>
        <v>22.506</v>
      </c>
    </row>
    <row r="11" spans="1:8" ht="12.75">
      <c r="A11" s="4" t="s">
        <v>18</v>
      </c>
      <c r="B11" s="2">
        <v>100</v>
      </c>
      <c r="C11" s="2">
        <v>70</v>
      </c>
      <c r="D11" s="2"/>
      <c r="E11" s="6">
        <v>1.4</v>
      </c>
      <c r="F11" s="6">
        <v>0.28</v>
      </c>
      <c r="G11" s="6">
        <v>12.11</v>
      </c>
      <c r="H11" s="6">
        <f t="shared" si="0"/>
        <v>57.99499999999999</v>
      </c>
    </row>
    <row r="12" spans="1:8" ht="12.75">
      <c r="A12" s="11" t="s">
        <v>82</v>
      </c>
      <c r="B12" s="2">
        <v>12</v>
      </c>
      <c r="C12" s="2">
        <v>12</v>
      </c>
      <c r="D12" s="2"/>
      <c r="E12" s="6">
        <v>1.43</v>
      </c>
      <c r="F12" s="6">
        <v>0.7</v>
      </c>
      <c r="G12" s="6">
        <v>7.85</v>
      </c>
      <c r="H12" s="6">
        <f t="shared" si="0"/>
        <v>44.55799999999999</v>
      </c>
    </row>
    <row r="13" spans="1:8" ht="12.75">
      <c r="A13" s="4" t="s">
        <v>20</v>
      </c>
      <c r="B13" s="2">
        <v>20</v>
      </c>
      <c r="C13" s="2">
        <v>16</v>
      </c>
      <c r="D13" s="2"/>
      <c r="E13" s="6">
        <v>0.21</v>
      </c>
      <c r="F13" s="6">
        <v>0.16</v>
      </c>
      <c r="G13" s="6">
        <v>1.34</v>
      </c>
      <c r="H13" s="6">
        <f t="shared" si="0"/>
        <v>7.843</v>
      </c>
    </row>
    <row r="14" spans="1:8" ht="12.75">
      <c r="A14" s="4" t="s">
        <v>14</v>
      </c>
      <c r="B14" s="2">
        <v>10</v>
      </c>
      <c r="C14" s="2">
        <v>8</v>
      </c>
      <c r="D14" s="2"/>
      <c r="E14" s="6">
        <v>0.11</v>
      </c>
      <c r="F14" s="6"/>
      <c r="G14" s="6">
        <v>0.73</v>
      </c>
      <c r="H14" s="6">
        <f t="shared" si="0"/>
        <v>3.4439999999999995</v>
      </c>
    </row>
    <row r="15" spans="1:8" ht="12.75">
      <c r="A15" s="4" t="s">
        <v>15</v>
      </c>
      <c r="B15" s="2">
        <v>3</v>
      </c>
      <c r="C15" s="2">
        <v>3</v>
      </c>
      <c r="D15" s="2"/>
      <c r="E15" s="6">
        <v>0</v>
      </c>
      <c r="F15" s="6">
        <v>2.99</v>
      </c>
      <c r="G15" s="6">
        <v>0</v>
      </c>
      <c r="H15" s="6">
        <f t="shared" si="0"/>
        <v>27.807000000000006</v>
      </c>
    </row>
    <row r="16" spans="1:8" ht="12.75">
      <c r="A16" s="5" t="s">
        <v>83</v>
      </c>
      <c r="B16" s="2"/>
      <c r="C16" s="2"/>
      <c r="D16" s="2">
        <v>180</v>
      </c>
      <c r="E16" s="7">
        <f>E17+E18+E19+E20+E21+E22</f>
        <v>15.030000000000001</v>
      </c>
      <c r="F16" s="7">
        <f>F17+F18+F19+F20+F21+F22</f>
        <v>12.79</v>
      </c>
      <c r="G16" s="7">
        <f>G17+G18+G19+G20+G21+G22</f>
        <v>12.209999999999999</v>
      </c>
      <c r="H16" s="7">
        <f>H17+H18+H19+H20+H21+H22</f>
        <v>230.63100000000003</v>
      </c>
    </row>
    <row r="17" spans="1:8" ht="12.75">
      <c r="A17" s="4" t="s">
        <v>17</v>
      </c>
      <c r="B17" s="2">
        <v>70</v>
      </c>
      <c r="C17" s="2">
        <v>60</v>
      </c>
      <c r="D17" s="2"/>
      <c r="E17" s="6">
        <v>11.16</v>
      </c>
      <c r="F17" s="6">
        <v>9.6</v>
      </c>
      <c r="G17" s="6">
        <v>0</v>
      </c>
      <c r="H17" s="6">
        <f aca="true" t="shared" si="1" ref="H17:H22">(E17+G17)*4.1+(F17*9.3)</f>
        <v>135.036</v>
      </c>
    </row>
    <row r="18" spans="1:8" ht="12.75">
      <c r="A18" s="11" t="s">
        <v>84</v>
      </c>
      <c r="B18" s="2">
        <v>250</v>
      </c>
      <c r="C18" s="2">
        <v>200</v>
      </c>
      <c r="D18" s="2"/>
      <c r="E18" s="6">
        <v>3.6</v>
      </c>
      <c r="F18" s="6">
        <v>0.2</v>
      </c>
      <c r="G18" s="6">
        <v>9.4</v>
      </c>
      <c r="H18" s="6">
        <f t="shared" si="1"/>
        <v>55.16</v>
      </c>
    </row>
    <row r="19" spans="1:8" ht="12.75">
      <c r="A19" s="4" t="s">
        <v>20</v>
      </c>
      <c r="B19" s="2">
        <v>20</v>
      </c>
      <c r="C19" s="2">
        <v>15</v>
      </c>
      <c r="D19" s="2"/>
      <c r="E19" s="6">
        <v>0.21</v>
      </c>
      <c r="F19" s="6">
        <v>0</v>
      </c>
      <c r="G19" s="6">
        <v>1.37</v>
      </c>
      <c r="H19" s="6">
        <f t="shared" si="1"/>
        <v>6.478</v>
      </c>
    </row>
    <row r="20" spans="1:8" ht="12.75">
      <c r="A20" s="4" t="s">
        <v>22</v>
      </c>
      <c r="B20" s="2">
        <v>6</v>
      </c>
      <c r="C20" s="2">
        <v>4.8</v>
      </c>
      <c r="D20" s="2"/>
      <c r="E20" s="6">
        <v>0.06</v>
      </c>
      <c r="F20" s="6"/>
      <c r="G20" s="6">
        <v>0.44</v>
      </c>
      <c r="H20" s="6">
        <f t="shared" si="1"/>
        <v>2.05</v>
      </c>
    </row>
    <row r="21" spans="1:8" ht="12.75">
      <c r="A21" s="4" t="s">
        <v>23</v>
      </c>
      <c r="B21" s="2">
        <v>3</v>
      </c>
      <c r="C21" s="2">
        <v>3</v>
      </c>
      <c r="D21" s="2"/>
      <c r="E21" s="6">
        <v>0</v>
      </c>
      <c r="F21" s="6">
        <v>2.99</v>
      </c>
      <c r="G21" s="6">
        <v>0</v>
      </c>
      <c r="H21" s="6">
        <f t="shared" si="1"/>
        <v>27.807000000000006</v>
      </c>
    </row>
    <row r="22" spans="1:8" ht="12.75">
      <c r="A22" s="4" t="s">
        <v>24</v>
      </c>
      <c r="B22" s="2">
        <v>5</v>
      </c>
      <c r="C22" s="2">
        <v>5</v>
      </c>
      <c r="D22" s="2"/>
      <c r="E22" s="6"/>
      <c r="F22" s="6"/>
      <c r="G22" s="6">
        <v>1</v>
      </c>
      <c r="H22" s="6">
        <f t="shared" si="1"/>
        <v>4.1</v>
      </c>
    </row>
    <row r="23" spans="1:8" ht="12.75">
      <c r="A23" s="5" t="s">
        <v>28</v>
      </c>
      <c r="B23" s="2"/>
      <c r="C23" s="2"/>
      <c r="D23" s="2">
        <v>150</v>
      </c>
      <c r="E23" s="7">
        <f>E24+E25</f>
        <v>0.16</v>
      </c>
      <c r="F23" s="7">
        <f>F24+F25</f>
        <v>0</v>
      </c>
      <c r="G23" s="7">
        <f>G24+G25</f>
        <v>21.42</v>
      </c>
      <c r="H23" s="7">
        <f>H24+H25</f>
        <v>88.478</v>
      </c>
    </row>
    <row r="24" spans="1:8" ht="12.75">
      <c r="A24" s="4" t="s">
        <v>29</v>
      </c>
      <c r="B24" s="2">
        <v>12</v>
      </c>
      <c r="C24" s="2">
        <v>10</v>
      </c>
      <c r="D24" s="2"/>
      <c r="E24" s="6">
        <v>0.16</v>
      </c>
      <c r="F24" s="6"/>
      <c r="G24" s="6">
        <v>6.45</v>
      </c>
      <c r="H24" s="6">
        <f>(E24+G24)*4.1+(F24*9.3)</f>
        <v>27.101</v>
      </c>
    </row>
    <row r="25" spans="1:8" ht="12.75">
      <c r="A25" s="4" t="s">
        <v>30</v>
      </c>
      <c r="B25" s="2">
        <v>15</v>
      </c>
      <c r="C25" s="2">
        <v>15</v>
      </c>
      <c r="D25" s="2"/>
      <c r="E25" s="6"/>
      <c r="F25" s="6"/>
      <c r="G25" s="6">
        <v>14.97</v>
      </c>
      <c r="H25" s="6">
        <f>(E25+G25)*4.1+(F25*9.3)</f>
        <v>61.376999999999995</v>
      </c>
    </row>
    <row r="26" spans="1:8" ht="12.75">
      <c r="A26" s="1" t="s">
        <v>31</v>
      </c>
      <c r="B26" s="2"/>
      <c r="C26" s="2"/>
      <c r="D26" s="2"/>
      <c r="E26" s="7">
        <f>E23+E16+E9+E6</f>
        <v>20.44</v>
      </c>
      <c r="F26" s="7">
        <f>F23+F16+F9+F6</f>
        <v>21.509999999999998</v>
      </c>
      <c r="G26" s="7">
        <f>G23+G16+G9+G6</f>
        <v>57.190000000000005</v>
      </c>
      <c r="H26" s="7">
        <f>H23+H16+H9+H6</f>
        <v>518.326</v>
      </c>
    </row>
    <row r="27" spans="1:8" ht="12.75">
      <c r="A27" s="1"/>
      <c r="B27" s="2"/>
      <c r="C27" s="2"/>
      <c r="D27" s="2"/>
      <c r="E27" s="6"/>
      <c r="F27" s="6"/>
      <c r="G27" s="6"/>
      <c r="H27" s="6"/>
    </row>
    <row r="28" spans="1:8" ht="12.75">
      <c r="A28" s="1" t="s">
        <v>32</v>
      </c>
      <c r="B28" s="2"/>
      <c r="C28" s="2"/>
      <c r="D28" s="2">
        <v>70</v>
      </c>
      <c r="E28" s="6"/>
      <c r="F28" s="6"/>
      <c r="G28" s="6"/>
      <c r="H28" s="6"/>
    </row>
    <row r="29" spans="1:8" ht="12.75">
      <c r="A29" s="1"/>
      <c r="B29" s="2"/>
      <c r="C29" s="2"/>
      <c r="D29" s="2"/>
      <c r="E29" s="6"/>
      <c r="F29" s="6"/>
      <c r="G29" s="6"/>
      <c r="H29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3.8515625" style="0" customWidth="1"/>
    <col min="7" max="7" width="11.7109375" style="0" customWidth="1"/>
  </cols>
  <sheetData>
    <row r="2" ht="12.75">
      <c r="C2" s="10" t="s">
        <v>85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86</v>
      </c>
      <c r="B6" s="2"/>
      <c r="C6" s="2"/>
      <c r="D6" s="2">
        <v>60</v>
      </c>
      <c r="E6" s="7">
        <f>E7+E8+E9+E10+E11</f>
        <v>0.78</v>
      </c>
      <c r="F6" s="7">
        <f>F7+F8+F9+F10+F11</f>
        <v>3.08</v>
      </c>
      <c r="G6" s="7">
        <f>G7+G8+G9+G10+G11</f>
        <v>5.34</v>
      </c>
      <c r="H6" s="7">
        <f>H7+H8+H9+H10+H11</f>
        <v>53.736000000000004</v>
      </c>
    </row>
    <row r="7" spans="1:8" ht="12.75">
      <c r="A7" s="11" t="s">
        <v>84</v>
      </c>
      <c r="B7" s="2">
        <v>45</v>
      </c>
      <c r="C7" s="2">
        <v>36</v>
      </c>
      <c r="D7" s="2"/>
      <c r="E7" s="6">
        <v>0.64</v>
      </c>
      <c r="F7" s="6">
        <v>0.04</v>
      </c>
      <c r="G7" s="6">
        <v>1.69</v>
      </c>
      <c r="H7" s="6">
        <f>(E7+G7)*4.1+(F7*9.3)</f>
        <v>9.924999999999999</v>
      </c>
    </row>
    <row r="8" spans="1:8" ht="12.75">
      <c r="A8" s="11" t="s">
        <v>72</v>
      </c>
      <c r="B8" s="2">
        <v>10</v>
      </c>
      <c r="C8" s="2">
        <v>8</v>
      </c>
      <c r="D8" s="2"/>
      <c r="E8" s="6">
        <v>0.1</v>
      </c>
      <c r="F8" s="6">
        <v>0.01</v>
      </c>
      <c r="G8" s="6">
        <v>0.67</v>
      </c>
      <c r="H8" s="6">
        <f>(E8+G8)*4.1+(F8*9.3)</f>
        <v>3.2499999999999996</v>
      </c>
    </row>
    <row r="9" spans="1:8" ht="12.75">
      <c r="A9" s="11" t="s">
        <v>87</v>
      </c>
      <c r="B9" s="2">
        <v>15</v>
      </c>
      <c r="C9" s="2">
        <v>10</v>
      </c>
      <c r="D9" s="2"/>
      <c r="E9" s="6">
        <v>0.04</v>
      </c>
      <c r="F9" s="6">
        <v>0.04</v>
      </c>
      <c r="G9" s="6">
        <v>0.98</v>
      </c>
      <c r="H9" s="6">
        <f>(E9+G9)*4.1+(F9*9.3)</f>
        <v>4.553999999999999</v>
      </c>
    </row>
    <row r="10" spans="1:8" ht="12.75">
      <c r="A10" s="11" t="s">
        <v>59</v>
      </c>
      <c r="B10" s="2">
        <v>2</v>
      </c>
      <c r="C10" s="2">
        <v>2</v>
      </c>
      <c r="D10" s="2"/>
      <c r="E10" s="6">
        <v>0</v>
      </c>
      <c r="F10" s="6">
        <v>0</v>
      </c>
      <c r="G10" s="6">
        <v>2</v>
      </c>
      <c r="H10" s="6">
        <f>(E10+G10)*4.1+(F10*9.3)</f>
        <v>8.2</v>
      </c>
    </row>
    <row r="11" spans="1:8" ht="12.75">
      <c r="A11" s="4" t="s">
        <v>15</v>
      </c>
      <c r="B11" s="2">
        <v>3</v>
      </c>
      <c r="C11" s="2">
        <v>3</v>
      </c>
      <c r="D11" s="2"/>
      <c r="E11" s="6">
        <v>0</v>
      </c>
      <c r="F11" s="6">
        <v>2.99</v>
      </c>
      <c r="G11" s="6">
        <v>0</v>
      </c>
      <c r="H11" s="6">
        <f>(E11+G11)*4.1+(F11*9.3)</f>
        <v>27.807000000000006</v>
      </c>
    </row>
    <row r="12" spans="1:8" ht="12.75">
      <c r="A12" s="5" t="s">
        <v>88</v>
      </c>
      <c r="B12" s="2"/>
      <c r="C12" s="2"/>
      <c r="D12" s="2">
        <v>180</v>
      </c>
      <c r="E12" s="7">
        <f>E13+E14+E15+E16+E17+E18</f>
        <v>5.01</v>
      </c>
      <c r="F12" s="7">
        <f>F13+F14+F15+F16+F17+F18</f>
        <v>5.73</v>
      </c>
      <c r="G12" s="7">
        <f>G13+G14+G15+G16+G17+G18</f>
        <v>22.03</v>
      </c>
      <c r="H12" s="7">
        <f>H13+H14+H15+H16+H17+H18</f>
        <v>164.153</v>
      </c>
    </row>
    <row r="13" spans="1:8" ht="12.75">
      <c r="A13" s="4" t="s">
        <v>17</v>
      </c>
      <c r="B13" s="2">
        <v>20</v>
      </c>
      <c r="C13" s="2">
        <v>10</v>
      </c>
      <c r="D13" s="2"/>
      <c r="E13" s="6">
        <v>1.86</v>
      </c>
      <c r="F13" s="6">
        <v>1.6</v>
      </c>
      <c r="G13" s="6">
        <v>0</v>
      </c>
      <c r="H13" s="6">
        <f aca="true" t="shared" si="0" ref="H13:H18">(E13+G13)*4.1+(F13*9.3)</f>
        <v>22.506</v>
      </c>
    </row>
    <row r="14" spans="1:8" ht="12.75">
      <c r="A14" s="4" t="s">
        <v>18</v>
      </c>
      <c r="B14" s="2">
        <v>100</v>
      </c>
      <c r="C14" s="2">
        <v>70</v>
      </c>
      <c r="D14" s="2"/>
      <c r="E14" s="6">
        <v>1.4</v>
      </c>
      <c r="F14" s="6">
        <v>0.28</v>
      </c>
      <c r="G14" s="6">
        <v>12.11</v>
      </c>
      <c r="H14" s="6">
        <f t="shared" si="0"/>
        <v>57.99499999999999</v>
      </c>
    </row>
    <row r="15" spans="1:8" ht="12.75">
      <c r="A15" s="11" t="s">
        <v>61</v>
      </c>
      <c r="B15" s="2">
        <v>12</v>
      </c>
      <c r="C15" s="2">
        <v>12</v>
      </c>
      <c r="D15" s="2"/>
      <c r="E15" s="6">
        <v>1.43</v>
      </c>
      <c r="F15" s="6">
        <v>0.7</v>
      </c>
      <c r="G15" s="6">
        <v>7.85</v>
      </c>
      <c r="H15" s="6">
        <f t="shared" si="0"/>
        <v>44.55799999999999</v>
      </c>
    </row>
    <row r="16" spans="1:8" ht="12.75">
      <c r="A16" s="4" t="s">
        <v>20</v>
      </c>
      <c r="B16" s="2">
        <v>20</v>
      </c>
      <c r="C16" s="2">
        <v>16</v>
      </c>
      <c r="D16" s="2"/>
      <c r="E16" s="6">
        <v>0.21</v>
      </c>
      <c r="F16" s="6">
        <v>0.16</v>
      </c>
      <c r="G16" s="6">
        <v>1.34</v>
      </c>
      <c r="H16" s="6">
        <f t="shared" si="0"/>
        <v>7.843</v>
      </c>
    </row>
    <row r="17" spans="1:8" ht="12.75">
      <c r="A17" s="4" t="s">
        <v>14</v>
      </c>
      <c r="B17" s="2">
        <v>10</v>
      </c>
      <c r="C17" s="2">
        <v>8</v>
      </c>
      <c r="D17" s="2"/>
      <c r="E17" s="6">
        <v>0.11</v>
      </c>
      <c r="F17" s="6"/>
      <c r="G17" s="6">
        <v>0.73</v>
      </c>
      <c r="H17" s="6">
        <f t="shared" si="0"/>
        <v>3.4439999999999995</v>
      </c>
    </row>
    <row r="18" spans="1:8" ht="12.75">
      <c r="A18" s="4" t="s">
        <v>15</v>
      </c>
      <c r="B18" s="2">
        <v>3</v>
      </c>
      <c r="C18" s="2">
        <v>3</v>
      </c>
      <c r="D18" s="2"/>
      <c r="E18" s="6">
        <v>0</v>
      </c>
      <c r="F18" s="6">
        <v>2.99</v>
      </c>
      <c r="G18" s="6">
        <v>0</v>
      </c>
      <c r="H18" s="6">
        <f t="shared" si="0"/>
        <v>27.807000000000006</v>
      </c>
    </row>
    <row r="19" spans="1:8" ht="12.75">
      <c r="A19" s="5" t="s">
        <v>89</v>
      </c>
      <c r="B19" s="2"/>
      <c r="C19" s="2"/>
      <c r="D19" s="2">
        <v>60</v>
      </c>
      <c r="E19" s="7">
        <f>E20+E21+E22+E23+E24+E25+E26</f>
        <v>10.140000000000002</v>
      </c>
      <c r="F19" s="7">
        <f>F20+F21+F22+F23+F24+F25+F26</f>
        <v>11.43</v>
      </c>
      <c r="G19" s="7">
        <f>G20+G21+G22+G23+G24+G25+G26</f>
        <v>23.440000000000005</v>
      </c>
      <c r="H19" s="7">
        <f>H20+H21+H22+H23+H24+H25+H26</f>
        <v>243.97700000000003</v>
      </c>
    </row>
    <row r="20" spans="1:8" ht="12.75">
      <c r="A20" s="4" t="s">
        <v>17</v>
      </c>
      <c r="B20" s="2">
        <v>60</v>
      </c>
      <c r="C20" s="2">
        <v>50</v>
      </c>
      <c r="D20" s="2"/>
      <c r="E20" s="6">
        <v>9.3</v>
      </c>
      <c r="F20" s="6">
        <v>8</v>
      </c>
      <c r="G20" s="6">
        <v>0</v>
      </c>
      <c r="H20" s="6">
        <f aca="true" t="shared" si="1" ref="H20:H26">(E20+G20)*4.1+(F20*9.3)</f>
        <v>112.53</v>
      </c>
    </row>
    <row r="21" spans="1:8" ht="12.75">
      <c r="A21" s="11" t="s">
        <v>90</v>
      </c>
      <c r="B21" s="2">
        <v>150</v>
      </c>
      <c r="C21" s="2">
        <v>110</v>
      </c>
      <c r="D21" s="2"/>
      <c r="E21" s="6">
        <v>0.22</v>
      </c>
      <c r="F21" s="6">
        <v>0.44</v>
      </c>
      <c r="G21" s="6">
        <v>19.03</v>
      </c>
      <c r="H21" s="6">
        <f t="shared" si="1"/>
        <v>83.017</v>
      </c>
    </row>
    <row r="22" spans="1:8" ht="12.75">
      <c r="A22" s="11" t="s">
        <v>91</v>
      </c>
      <c r="B22" s="2">
        <v>50</v>
      </c>
      <c r="C22" s="2">
        <v>50</v>
      </c>
      <c r="D22" s="2"/>
      <c r="E22" s="6">
        <v>0.35</v>
      </c>
      <c r="F22" s="6">
        <v>0</v>
      </c>
      <c r="G22" s="6">
        <v>1.6</v>
      </c>
      <c r="H22" s="6">
        <f t="shared" si="1"/>
        <v>7.995</v>
      </c>
    </row>
    <row r="23" spans="1:8" ht="12.75">
      <c r="A23" s="4" t="s">
        <v>20</v>
      </c>
      <c r="B23" s="2">
        <v>20</v>
      </c>
      <c r="C23" s="2">
        <v>15</v>
      </c>
      <c r="D23" s="2"/>
      <c r="E23" s="6">
        <v>0.21</v>
      </c>
      <c r="F23" s="6">
        <v>0</v>
      </c>
      <c r="G23" s="6">
        <v>1.37</v>
      </c>
      <c r="H23" s="6">
        <f t="shared" si="1"/>
        <v>6.478</v>
      </c>
    </row>
    <row r="24" spans="1:8" ht="12.75">
      <c r="A24" s="4" t="s">
        <v>22</v>
      </c>
      <c r="B24" s="2">
        <v>6</v>
      </c>
      <c r="C24" s="2">
        <v>4.8</v>
      </c>
      <c r="D24" s="2"/>
      <c r="E24" s="6">
        <v>0.06</v>
      </c>
      <c r="F24" s="6"/>
      <c r="G24" s="6">
        <v>0.44</v>
      </c>
      <c r="H24" s="6">
        <f t="shared" si="1"/>
        <v>2.05</v>
      </c>
    </row>
    <row r="25" spans="1:8" ht="12.75">
      <c r="A25" s="4" t="s">
        <v>23</v>
      </c>
      <c r="B25" s="2">
        <v>3</v>
      </c>
      <c r="C25" s="2">
        <v>3</v>
      </c>
      <c r="D25" s="2"/>
      <c r="E25" s="6">
        <v>0</v>
      </c>
      <c r="F25" s="6">
        <v>2.99</v>
      </c>
      <c r="G25" s="6">
        <v>0</v>
      </c>
      <c r="H25" s="6">
        <f t="shared" si="1"/>
        <v>27.807000000000006</v>
      </c>
    </row>
    <row r="26" spans="1:8" ht="12.75">
      <c r="A26" s="13" t="s">
        <v>48</v>
      </c>
      <c r="B26" s="2">
        <v>5</v>
      </c>
      <c r="C26" s="2">
        <v>5</v>
      </c>
      <c r="D26" s="2"/>
      <c r="E26" s="6"/>
      <c r="F26" s="6"/>
      <c r="G26" s="6">
        <v>1</v>
      </c>
      <c r="H26" s="6">
        <f t="shared" si="1"/>
        <v>4.1</v>
      </c>
    </row>
    <row r="27" spans="1:8" ht="12.75">
      <c r="A27" s="5" t="s">
        <v>109</v>
      </c>
      <c r="B27" s="2"/>
      <c r="C27" s="2"/>
      <c r="D27" s="2">
        <v>150</v>
      </c>
      <c r="E27" s="7">
        <f>E28+E29</f>
        <v>0.2</v>
      </c>
      <c r="F27" s="7">
        <f>F28+F29</f>
        <v>0.4</v>
      </c>
      <c r="G27" s="7">
        <f>G28+G29</f>
        <v>16.43</v>
      </c>
      <c r="H27" s="7">
        <f>H28+H29</f>
        <v>71.90299999999999</v>
      </c>
    </row>
    <row r="28" spans="1:8" ht="12.75">
      <c r="A28" s="4" t="s">
        <v>46</v>
      </c>
      <c r="B28" s="2">
        <v>20</v>
      </c>
      <c r="C28" s="2">
        <v>20</v>
      </c>
      <c r="D28" s="2"/>
      <c r="E28" s="6">
        <v>0.2</v>
      </c>
      <c r="F28" s="6">
        <v>0.4</v>
      </c>
      <c r="G28" s="6">
        <v>1.46</v>
      </c>
      <c r="H28" s="6">
        <f>(E28+G28)*4.1+(F28*9.3)</f>
        <v>10.526</v>
      </c>
    </row>
    <row r="29" spans="1:8" ht="12.75">
      <c r="A29" s="4" t="s">
        <v>30</v>
      </c>
      <c r="B29" s="2">
        <v>15</v>
      </c>
      <c r="C29" s="2">
        <v>15</v>
      </c>
      <c r="D29" s="2"/>
      <c r="E29" s="6"/>
      <c r="F29" s="6"/>
      <c r="G29" s="6">
        <v>14.97</v>
      </c>
      <c r="H29" s="6">
        <f>(E29+G29)*4.1+(F29*9.3)</f>
        <v>61.376999999999995</v>
      </c>
    </row>
    <row r="30" spans="1:8" ht="12.75">
      <c r="A30" s="1" t="s">
        <v>31</v>
      </c>
      <c r="B30" s="2"/>
      <c r="C30" s="2"/>
      <c r="D30" s="2"/>
      <c r="E30" s="7">
        <f>E27+E19+E12+E6</f>
        <v>16.130000000000003</v>
      </c>
      <c r="F30" s="7">
        <f>F27+F19+F12+F6</f>
        <v>20.64</v>
      </c>
      <c r="G30" s="7">
        <f>G27+G19+G12+G6</f>
        <v>67.24000000000001</v>
      </c>
      <c r="H30" s="7">
        <f>H27+H19+H12+H6</f>
        <v>533.769</v>
      </c>
    </row>
    <row r="31" spans="1:8" ht="12.75">
      <c r="A31" s="1"/>
      <c r="B31" s="2"/>
      <c r="C31" s="2"/>
      <c r="D31" s="2"/>
      <c r="E31" s="6"/>
      <c r="F31" s="6"/>
      <c r="G31" s="6"/>
      <c r="H31" s="6"/>
    </row>
    <row r="32" spans="1:8" ht="12.75">
      <c r="A32" s="1" t="s">
        <v>32</v>
      </c>
      <c r="B32" s="1"/>
      <c r="C32" s="1"/>
      <c r="D32" s="2">
        <v>70</v>
      </c>
      <c r="E32" s="6"/>
      <c r="F32" s="6"/>
      <c r="G32" s="6"/>
      <c r="H32" s="6"/>
    </row>
    <row r="33" spans="1:8" ht="12.75">
      <c r="A33" s="1"/>
      <c r="B33" s="1"/>
      <c r="C33" s="1"/>
      <c r="D33" s="1"/>
      <c r="E33" s="8"/>
      <c r="F33" s="8"/>
      <c r="G33" s="8"/>
      <c r="H33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34.00390625" style="0" customWidth="1"/>
    <col min="2" max="2" width="10.140625" style="0" customWidth="1"/>
    <col min="3" max="3" width="10.57421875" style="0" customWidth="1"/>
    <col min="4" max="4" width="10.28125" style="0" customWidth="1"/>
    <col min="5" max="5" width="10.7109375" style="0" customWidth="1"/>
    <col min="6" max="6" width="10.28125" style="0" customWidth="1"/>
    <col min="7" max="7" width="13.28125" style="0" customWidth="1"/>
    <col min="8" max="8" width="10.8515625" style="0" customWidth="1"/>
  </cols>
  <sheetData>
    <row r="2" ht="12.75">
      <c r="C2" s="10" t="s">
        <v>92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3" t="s">
        <v>10</v>
      </c>
      <c r="B5" s="2"/>
      <c r="C5" s="2"/>
      <c r="D5" s="2"/>
      <c r="E5" s="6"/>
      <c r="F5" s="6"/>
      <c r="G5" s="6"/>
      <c r="H5" s="6"/>
    </row>
    <row r="6" spans="1:8" ht="12.75">
      <c r="A6" s="5" t="s">
        <v>93</v>
      </c>
      <c r="B6" s="2"/>
      <c r="C6" s="2"/>
      <c r="D6" s="2">
        <v>30</v>
      </c>
      <c r="E6" s="7">
        <f>E7+E8+E9</f>
        <v>0.754</v>
      </c>
      <c r="F6" s="7">
        <f>F7+F8+F9</f>
        <v>3.29</v>
      </c>
      <c r="G6" s="7">
        <f>G7+G8+G9</f>
        <v>3.016</v>
      </c>
      <c r="H6" s="7">
        <f>H7+H8+H9</f>
        <v>46.054</v>
      </c>
    </row>
    <row r="7" spans="1:8" ht="12.75">
      <c r="A7" s="11" t="s">
        <v>94</v>
      </c>
      <c r="B7" s="2">
        <v>40</v>
      </c>
      <c r="C7" s="2">
        <v>30</v>
      </c>
      <c r="D7" s="2"/>
      <c r="E7" s="6">
        <v>0.45</v>
      </c>
      <c r="F7" s="14">
        <v>0.03</v>
      </c>
      <c r="G7" s="6">
        <v>3</v>
      </c>
      <c r="H7" s="6">
        <f>(E7+G7)*4.1+(F7*9.3)</f>
        <v>14.424</v>
      </c>
    </row>
    <row r="8" spans="1:8" ht="12.75">
      <c r="A8" s="11" t="s">
        <v>63</v>
      </c>
      <c r="B8" s="2">
        <v>2.8</v>
      </c>
      <c r="C8" s="2">
        <v>2.4</v>
      </c>
      <c r="D8" s="2"/>
      <c r="E8" s="6">
        <v>0.304</v>
      </c>
      <c r="F8" s="6">
        <v>0.27</v>
      </c>
      <c r="G8" s="6">
        <v>0.016</v>
      </c>
      <c r="H8" s="6">
        <f>(E8+G8)*4.1+(F8*9.3)</f>
        <v>3.8230000000000004</v>
      </c>
    </row>
    <row r="9" spans="1:8" ht="12.75">
      <c r="A9" s="4" t="s">
        <v>15</v>
      </c>
      <c r="B9" s="2">
        <v>3</v>
      </c>
      <c r="C9" s="2">
        <v>3</v>
      </c>
      <c r="D9" s="2"/>
      <c r="E9" s="6">
        <v>0</v>
      </c>
      <c r="F9" s="6">
        <v>2.99</v>
      </c>
      <c r="G9" s="6">
        <v>0</v>
      </c>
      <c r="H9" s="6">
        <f>(E9+G9)*4.1+(F9*9.3)</f>
        <v>27.807000000000006</v>
      </c>
    </row>
    <row r="10" spans="1:8" ht="12.75">
      <c r="A10" s="5" t="s">
        <v>95</v>
      </c>
      <c r="B10" s="2"/>
      <c r="C10" s="2"/>
      <c r="D10" s="2">
        <v>250</v>
      </c>
      <c r="E10" s="7">
        <f>E11+E12+E13+E14+E15+E16+E17+E18</f>
        <v>4.3100000000000005</v>
      </c>
      <c r="F10" s="7">
        <f>F11+F12+F13+F14+F15+F16+F17+F18</f>
        <v>5.074</v>
      </c>
      <c r="G10" s="7">
        <f>G11+G12+G13+G14+G15+G16+G17+G18</f>
        <v>18.31</v>
      </c>
      <c r="H10" s="7">
        <f>H11+H12+H13+H14+H15+H16+H17+H18</f>
        <v>139.93019999999999</v>
      </c>
    </row>
    <row r="11" spans="1:8" ht="12.75">
      <c r="A11" s="4" t="s">
        <v>17</v>
      </c>
      <c r="B11" s="2">
        <v>20</v>
      </c>
      <c r="C11" s="2">
        <v>10</v>
      </c>
      <c r="D11" s="2"/>
      <c r="E11" s="6">
        <v>1.86</v>
      </c>
      <c r="F11" s="6">
        <v>1.6</v>
      </c>
      <c r="G11" s="6">
        <v>0</v>
      </c>
      <c r="H11" s="6">
        <f aca="true" t="shared" si="0" ref="H11:H18">(E11+G11)*4.1+(F11*9.3)</f>
        <v>22.506</v>
      </c>
    </row>
    <row r="12" spans="1:8" ht="12.75">
      <c r="A12" s="4" t="s">
        <v>18</v>
      </c>
      <c r="B12" s="2">
        <v>100</v>
      </c>
      <c r="C12" s="2">
        <v>70</v>
      </c>
      <c r="D12" s="2"/>
      <c r="E12" s="6">
        <v>1.4</v>
      </c>
      <c r="F12" s="6">
        <v>0.28</v>
      </c>
      <c r="G12" s="6">
        <v>12.11</v>
      </c>
      <c r="H12" s="6">
        <f t="shared" si="0"/>
        <v>57.99499999999999</v>
      </c>
    </row>
    <row r="13" spans="1:8" ht="12.75">
      <c r="A13" s="4" t="s">
        <v>19</v>
      </c>
      <c r="B13" s="2">
        <v>30</v>
      </c>
      <c r="C13" s="2">
        <v>24</v>
      </c>
      <c r="D13" s="2"/>
      <c r="E13" s="6">
        <v>0.43</v>
      </c>
      <c r="F13" s="6">
        <v>0.024</v>
      </c>
      <c r="G13" s="6">
        <v>1.13</v>
      </c>
      <c r="H13" s="6">
        <f t="shared" si="0"/>
        <v>6.619199999999999</v>
      </c>
    </row>
    <row r="14" spans="1:8" ht="12.75">
      <c r="A14" s="11" t="s">
        <v>94</v>
      </c>
      <c r="B14" s="2">
        <v>20</v>
      </c>
      <c r="C14" s="2">
        <v>16</v>
      </c>
      <c r="D14" s="2"/>
      <c r="E14" s="6">
        <v>0.3</v>
      </c>
      <c r="F14" s="14">
        <v>0.02</v>
      </c>
      <c r="G14" s="6">
        <v>2</v>
      </c>
      <c r="H14" s="6">
        <f>(E14+G14)*4.1+(F14*9.3)</f>
        <v>9.615999999999998</v>
      </c>
    </row>
    <row r="15" spans="1:8" ht="12.75">
      <c r="A15" s="4" t="s">
        <v>20</v>
      </c>
      <c r="B15" s="2">
        <v>20</v>
      </c>
      <c r="C15" s="2">
        <v>16</v>
      </c>
      <c r="D15" s="2"/>
      <c r="E15" s="6">
        <v>0.21</v>
      </c>
      <c r="F15" s="6">
        <v>0.16</v>
      </c>
      <c r="G15" s="6">
        <v>1.34</v>
      </c>
      <c r="H15" s="6">
        <f t="shared" si="0"/>
        <v>7.843</v>
      </c>
    </row>
    <row r="16" spans="1:8" ht="12.75">
      <c r="A16" s="4" t="s">
        <v>24</v>
      </c>
      <c r="B16" s="2">
        <v>5</v>
      </c>
      <c r="C16" s="2">
        <v>5</v>
      </c>
      <c r="D16" s="2"/>
      <c r="E16" s="6"/>
      <c r="F16" s="6"/>
      <c r="G16" s="6">
        <v>1</v>
      </c>
      <c r="H16" s="6">
        <f t="shared" si="0"/>
        <v>4.1</v>
      </c>
    </row>
    <row r="17" spans="1:8" ht="12.75">
      <c r="A17" s="4" t="s">
        <v>14</v>
      </c>
      <c r="B17" s="2">
        <v>10</v>
      </c>
      <c r="C17" s="2">
        <v>8</v>
      </c>
      <c r="D17" s="2"/>
      <c r="E17" s="6">
        <v>0.11</v>
      </c>
      <c r="F17" s="6"/>
      <c r="G17" s="6">
        <v>0.73</v>
      </c>
      <c r="H17" s="6">
        <f t="shared" si="0"/>
        <v>3.4439999999999995</v>
      </c>
    </row>
    <row r="18" spans="1:8" ht="12.75">
      <c r="A18" s="4" t="s">
        <v>15</v>
      </c>
      <c r="B18" s="2">
        <v>3</v>
      </c>
      <c r="C18" s="2">
        <v>3</v>
      </c>
      <c r="D18" s="2"/>
      <c r="E18" s="6">
        <v>0</v>
      </c>
      <c r="F18" s="6">
        <v>2.99</v>
      </c>
      <c r="G18" s="6">
        <v>0</v>
      </c>
      <c r="H18" s="6">
        <f t="shared" si="0"/>
        <v>27.807000000000006</v>
      </c>
    </row>
    <row r="19" spans="1:8" ht="12.75">
      <c r="A19" s="5" t="s">
        <v>96</v>
      </c>
      <c r="B19" s="2"/>
      <c r="C19" s="2"/>
      <c r="D19" s="2">
        <v>75</v>
      </c>
      <c r="E19" s="7">
        <f>E20+E21+E22+E23+E24</f>
        <v>16.28</v>
      </c>
      <c r="F19" s="7">
        <f>F20+F21+F22+F23+F24</f>
        <v>17.64</v>
      </c>
      <c r="G19" s="7">
        <f>G20+G21+G22+G23+G24</f>
        <v>2.65</v>
      </c>
      <c r="H19" s="7">
        <f>H20+H21+H22+H23+H24</f>
        <v>241.66500000000005</v>
      </c>
    </row>
    <row r="20" spans="1:8" ht="12.75">
      <c r="A20" s="11" t="s">
        <v>97</v>
      </c>
      <c r="B20" s="2">
        <v>70</v>
      </c>
      <c r="C20" s="2">
        <v>63</v>
      </c>
      <c r="D20" s="2"/>
      <c r="E20" s="6">
        <v>13.37</v>
      </c>
      <c r="F20" s="6">
        <v>12.32</v>
      </c>
      <c r="G20" s="6">
        <v>0</v>
      </c>
      <c r="H20" s="6">
        <f>(E20+G20)*4.1+(F20*9.3)</f>
        <v>169.393</v>
      </c>
    </row>
    <row r="21" spans="1:8" ht="12.75">
      <c r="A21" s="11" t="s">
        <v>98</v>
      </c>
      <c r="B21" s="2">
        <v>24</v>
      </c>
      <c r="C21" s="2">
        <v>20</v>
      </c>
      <c r="D21" s="2"/>
      <c r="E21" s="6">
        <v>2.54</v>
      </c>
      <c r="F21" s="6">
        <v>2.3</v>
      </c>
      <c r="G21" s="6">
        <v>0.14</v>
      </c>
      <c r="H21" s="6">
        <f>(E21+G21)*4.1+(F21*9.3)</f>
        <v>32.378</v>
      </c>
    </row>
    <row r="22" spans="1:8" ht="12.75">
      <c r="A22" s="4" t="s">
        <v>22</v>
      </c>
      <c r="B22" s="2">
        <v>6</v>
      </c>
      <c r="C22" s="2">
        <v>4.8</v>
      </c>
      <c r="D22" s="2"/>
      <c r="E22" s="6">
        <v>0.06</v>
      </c>
      <c r="F22" s="6"/>
      <c r="G22" s="6">
        <v>0.44</v>
      </c>
      <c r="H22" s="6">
        <f>(E22+G22)*4.1+(F22*9.3)</f>
        <v>2.05</v>
      </c>
    </row>
    <row r="23" spans="1:8" ht="12.75">
      <c r="A23" s="4" t="s">
        <v>23</v>
      </c>
      <c r="B23" s="2">
        <v>3</v>
      </c>
      <c r="C23" s="2">
        <v>3</v>
      </c>
      <c r="D23" s="2"/>
      <c r="E23" s="6">
        <v>0</v>
      </c>
      <c r="F23" s="6">
        <v>2.99</v>
      </c>
      <c r="G23" s="6">
        <v>0</v>
      </c>
      <c r="H23" s="6">
        <f>(E23+G23)*4.1+(F23*9.3)</f>
        <v>27.807000000000006</v>
      </c>
    </row>
    <row r="24" spans="1:8" ht="12.75">
      <c r="A24" s="4" t="s">
        <v>25</v>
      </c>
      <c r="B24" s="2">
        <v>3</v>
      </c>
      <c r="C24" s="2">
        <v>3</v>
      </c>
      <c r="D24" s="2"/>
      <c r="E24" s="6">
        <v>0.31</v>
      </c>
      <c r="F24" s="6">
        <v>0.03</v>
      </c>
      <c r="G24" s="6">
        <v>2.07</v>
      </c>
      <c r="H24" s="6">
        <f>(E24+G24)*4.1+(F24*9.3)</f>
        <v>10.036999999999999</v>
      </c>
    </row>
    <row r="25" spans="1:8" ht="12.75">
      <c r="A25" s="5" t="s">
        <v>99</v>
      </c>
      <c r="B25" s="2"/>
      <c r="C25" s="2"/>
      <c r="D25" s="2">
        <v>180</v>
      </c>
      <c r="E25" s="7">
        <f>E26+E27+E28</f>
        <v>30.529999999999998</v>
      </c>
      <c r="F25" s="7">
        <f>F26+F27+F28</f>
        <v>7.144</v>
      </c>
      <c r="G25" s="7">
        <f>G26+G27+G28</f>
        <v>39.00450000000001</v>
      </c>
      <c r="H25" s="7">
        <f>H26+H27+H28</f>
        <v>351.53065</v>
      </c>
    </row>
    <row r="26" spans="1:8" ht="12.75">
      <c r="A26" s="4" t="s">
        <v>18</v>
      </c>
      <c r="B26" s="2">
        <v>220</v>
      </c>
      <c r="C26" s="2">
        <v>154</v>
      </c>
      <c r="D26" s="2"/>
      <c r="E26" s="6">
        <v>4.4</v>
      </c>
      <c r="F26" s="6">
        <v>0.88</v>
      </c>
      <c r="G26" s="6">
        <v>36.06</v>
      </c>
      <c r="H26" s="6">
        <f>(E26+G26)*4.1+(F26*9.3)</f>
        <v>174.07</v>
      </c>
    </row>
    <row r="27" spans="1:8" ht="12.75">
      <c r="A27" s="4" t="s">
        <v>8</v>
      </c>
      <c r="B27" s="2">
        <v>15</v>
      </c>
      <c r="C27" s="2">
        <v>15</v>
      </c>
      <c r="D27" s="2"/>
      <c r="E27" s="6">
        <v>25.83</v>
      </c>
      <c r="F27" s="6">
        <v>4.464</v>
      </c>
      <c r="G27" s="6">
        <v>2.8905</v>
      </c>
      <c r="H27" s="6">
        <f>(E27+G27)*4.1+(F27*9.3)</f>
        <v>159.26925</v>
      </c>
    </row>
    <row r="28" spans="1:8" ht="12.75">
      <c r="A28" s="4" t="s">
        <v>9</v>
      </c>
      <c r="B28" s="2">
        <v>3</v>
      </c>
      <c r="C28" s="2">
        <v>3</v>
      </c>
      <c r="D28" s="2"/>
      <c r="E28" s="6">
        <v>0.3</v>
      </c>
      <c r="F28" s="6">
        <v>1.8</v>
      </c>
      <c r="G28" s="6">
        <v>0.054</v>
      </c>
      <c r="H28" s="6">
        <f>(E28+G28)*4.1+(F28*9.3)</f>
        <v>18.1914</v>
      </c>
    </row>
    <row r="29" spans="1:8" ht="12.75">
      <c r="A29" s="5" t="s">
        <v>45</v>
      </c>
      <c r="B29" s="2"/>
      <c r="C29" s="2"/>
      <c r="D29" s="2">
        <v>150</v>
      </c>
      <c r="E29" s="7">
        <f>E30+E31</f>
        <v>0.2</v>
      </c>
      <c r="F29" s="7">
        <f>F30+F31</f>
        <v>0.4</v>
      </c>
      <c r="G29" s="7">
        <f>G30+G31</f>
        <v>16.43</v>
      </c>
      <c r="H29" s="7">
        <f>H30+H31</f>
        <v>71.90299999999999</v>
      </c>
    </row>
    <row r="30" spans="1:8" ht="12.75">
      <c r="A30" s="4" t="s">
        <v>46</v>
      </c>
      <c r="B30" s="2">
        <v>20</v>
      </c>
      <c r="C30" s="2">
        <v>20</v>
      </c>
      <c r="D30" s="2"/>
      <c r="E30" s="6">
        <v>0.2</v>
      </c>
      <c r="F30" s="6">
        <v>0.4</v>
      </c>
      <c r="G30" s="6">
        <v>1.46</v>
      </c>
      <c r="H30" s="6">
        <f>(E30+G30)*4.1+(F30*9.3)</f>
        <v>10.526</v>
      </c>
    </row>
    <row r="31" spans="1:8" ht="12.75">
      <c r="A31" s="4" t="s">
        <v>30</v>
      </c>
      <c r="B31" s="2">
        <v>15</v>
      </c>
      <c r="C31" s="2">
        <v>15</v>
      </c>
      <c r="D31" s="2"/>
      <c r="E31" s="6"/>
      <c r="F31" s="6"/>
      <c r="G31" s="6">
        <v>14.97</v>
      </c>
      <c r="H31" s="6">
        <f>(E31+G31)*4.1+(F31*9.3)</f>
        <v>61.376999999999995</v>
      </c>
    </row>
    <row r="32" spans="1:8" ht="12.75">
      <c r="A32" s="1" t="s">
        <v>31</v>
      </c>
      <c r="B32" s="2"/>
      <c r="C32" s="2"/>
      <c r="D32" s="2"/>
      <c r="E32" s="7">
        <f>E6+E10+E19+E25+E29</f>
        <v>52.074</v>
      </c>
      <c r="F32" s="7">
        <f>F6+F10+F19+F25+F29</f>
        <v>33.548</v>
      </c>
      <c r="G32" s="7">
        <f>G6+G10+G19+G25+G29</f>
        <v>79.41050000000001</v>
      </c>
      <c r="H32" s="7">
        <f>H6+H10+H19+H25+H29</f>
        <v>851.08285</v>
      </c>
    </row>
    <row r="33" spans="1:8" ht="12.75">
      <c r="A33" s="1"/>
      <c r="B33" s="2"/>
      <c r="C33" s="2"/>
      <c r="D33" s="2"/>
      <c r="E33" s="6"/>
      <c r="F33" s="6"/>
      <c r="G33" s="6"/>
      <c r="H33" s="6"/>
    </row>
    <row r="34" spans="1:8" ht="12.75">
      <c r="A34" s="1" t="s">
        <v>32</v>
      </c>
      <c r="B34" s="2"/>
      <c r="C34" s="2"/>
      <c r="D34" s="2">
        <v>70</v>
      </c>
      <c r="E34" s="6"/>
      <c r="F34" s="6"/>
      <c r="G34" s="6"/>
      <c r="H34" s="6"/>
    </row>
    <row r="35" spans="1:8" ht="12.75">
      <c r="A35" s="1"/>
      <c r="B35" s="2"/>
      <c r="C35" s="2"/>
      <c r="D35" s="2"/>
      <c r="E35" s="6"/>
      <c r="F35" s="6"/>
      <c r="G35" s="6"/>
      <c r="H35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31.28125" style="0" customWidth="1"/>
    <col min="7" max="7" width="11.7109375" style="0" customWidth="1"/>
  </cols>
  <sheetData>
    <row r="2" ht="12.75">
      <c r="C2" s="10" t="s">
        <v>104</v>
      </c>
    </row>
    <row r="4" spans="1:8" ht="12.75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2.75">
      <c r="A5" s="2" t="s">
        <v>10</v>
      </c>
      <c r="B5" s="2"/>
      <c r="C5" s="2"/>
      <c r="E5" s="6"/>
      <c r="F5" s="6"/>
      <c r="G5" s="6"/>
      <c r="H5" s="6"/>
    </row>
    <row r="6" spans="1:8" ht="12.75">
      <c r="A6" s="5" t="s">
        <v>70</v>
      </c>
      <c r="B6" s="2"/>
      <c r="C6" s="2"/>
      <c r="D6" s="2">
        <v>30</v>
      </c>
      <c r="E6" s="7">
        <f>E7+E8+E9+E10+E11+E12+E13</f>
        <v>1.588</v>
      </c>
      <c r="F6" s="7">
        <f>F7+F8+F9+F10+F11+F12+F13</f>
        <v>3.16</v>
      </c>
      <c r="G6" s="7">
        <f>G7+G8+G9+G10+G11+G12+G13</f>
        <v>5.19</v>
      </c>
      <c r="H6" s="7">
        <f>H7+H8+H9+H10+H11+H12+H13</f>
        <v>57.177800000000005</v>
      </c>
    </row>
    <row r="7" spans="1:8" ht="12.75">
      <c r="A7" s="11" t="s">
        <v>90</v>
      </c>
      <c r="B7" s="2">
        <v>30</v>
      </c>
      <c r="C7" s="2">
        <v>21</v>
      </c>
      <c r="D7" s="2"/>
      <c r="E7" s="6">
        <v>0.42</v>
      </c>
      <c r="F7" s="6">
        <v>0.08</v>
      </c>
      <c r="G7" s="6">
        <v>0.35</v>
      </c>
      <c r="H7" s="6">
        <f>(E7+G7)*4.1+(F7*9.3)</f>
        <v>3.901</v>
      </c>
    </row>
    <row r="8" spans="1:8" ht="12.75">
      <c r="A8" s="11" t="s">
        <v>94</v>
      </c>
      <c r="B8" s="2">
        <v>25</v>
      </c>
      <c r="C8" s="2">
        <v>20</v>
      </c>
      <c r="D8" s="2"/>
      <c r="E8" s="6">
        <v>0.3</v>
      </c>
      <c r="F8" s="6">
        <v>0.02</v>
      </c>
      <c r="G8" s="6">
        <v>2</v>
      </c>
      <c r="H8" s="6">
        <f aca="true" t="shared" si="0" ref="H8:H13">(E8+G8)*4.1+(F8*9.3)</f>
        <v>9.615999999999998</v>
      </c>
    </row>
    <row r="9" spans="1:8" ht="12.75">
      <c r="A9" s="11" t="s">
        <v>72</v>
      </c>
      <c r="B9" s="2">
        <v>20</v>
      </c>
      <c r="C9" s="2">
        <v>16</v>
      </c>
      <c r="D9" s="2"/>
      <c r="E9" s="6">
        <v>0.2</v>
      </c>
      <c r="F9" s="6">
        <v>0.02</v>
      </c>
      <c r="G9" s="6">
        <v>1.34</v>
      </c>
      <c r="H9" s="6">
        <f t="shared" si="0"/>
        <v>6.499999999999999</v>
      </c>
    </row>
    <row r="10" spans="1:8" ht="12.75">
      <c r="A10" s="11" t="s">
        <v>100</v>
      </c>
      <c r="B10" s="2">
        <v>20</v>
      </c>
      <c r="C10" s="2">
        <v>18</v>
      </c>
      <c r="D10" s="2"/>
      <c r="E10" s="6">
        <v>0.5</v>
      </c>
      <c r="F10" s="6">
        <v>0.03</v>
      </c>
      <c r="G10" s="6">
        <v>1.04</v>
      </c>
      <c r="H10" s="6">
        <f t="shared" si="0"/>
        <v>6.592999999999999</v>
      </c>
    </row>
    <row r="11" spans="1:8" ht="12.75">
      <c r="A11" s="11" t="s">
        <v>101</v>
      </c>
      <c r="B11" s="2">
        <v>20</v>
      </c>
      <c r="C11" s="2">
        <v>18</v>
      </c>
      <c r="D11" s="2"/>
      <c r="E11" s="6">
        <v>0.14</v>
      </c>
      <c r="F11" s="6">
        <v>0.02</v>
      </c>
      <c r="G11" s="6">
        <v>0.28</v>
      </c>
      <c r="H11" s="6">
        <f t="shared" si="0"/>
        <v>1.908</v>
      </c>
    </row>
    <row r="12" spans="1:8" ht="12.75">
      <c r="A12" s="4" t="s">
        <v>14</v>
      </c>
      <c r="B12" s="2">
        <v>2</v>
      </c>
      <c r="C12" s="2">
        <v>2</v>
      </c>
      <c r="D12" s="2"/>
      <c r="E12" s="6">
        <v>0.028</v>
      </c>
      <c r="F12" s="6">
        <v>0</v>
      </c>
      <c r="G12" s="6">
        <v>0.18</v>
      </c>
      <c r="H12" s="6">
        <f t="shared" si="0"/>
        <v>0.8527999999999999</v>
      </c>
    </row>
    <row r="13" spans="1:8" ht="12.75">
      <c r="A13" s="4" t="s">
        <v>15</v>
      </c>
      <c r="B13" s="2">
        <v>3</v>
      </c>
      <c r="C13" s="2">
        <v>3</v>
      </c>
      <c r="D13" s="2"/>
      <c r="E13" s="6">
        <v>0</v>
      </c>
      <c r="F13" s="6">
        <v>2.99</v>
      </c>
      <c r="G13" s="6">
        <v>0</v>
      </c>
      <c r="H13" s="6">
        <f t="shared" si="0"/>
        <v>27.807000000000006</v>
      </c>
    </row>
    <row r="14" spans="1:8" ht="12.75">
      <c r="A14" s="5" t="s">
        <v>73</v>
      </c>
      <c r="B14" s="2"/>
      <c r="C14" s="2"/>
      <c r="D14" s="2">
        <v>250</v>
      </c>
      <c r="E14" s="7">
        <f>E15+E16+E17+E18+E19+E20</f>
        <v>10.48</v>
      </c>
      <c r="F14" s="7">
        <f>F15+F16+F17+F18+F19+F20</f>
        <v>5.510000000000001</v>
      </c>
      <c r="G14" s="7">
        <f>G15+G16+G17+G18+G19+G20</f>
        <v>31.49</v>
      </c>
      <c r="H14" s="7">
        <f>H15+H16+H17+H18+H19+H20</f>
        <v>223.32</v>
      </c>
    </row>
    <row r="15" spans="1:8" ht="12.75">
      <c r="A15" s="4" t="s">
        <v>17</v>
      </c>
      <c r="B15" s="2">
        <v>20</v>
      </c>
      <c r="C15" s="2">
        <v>10</v>
      </c>
      <c r="D15" s="2"/>
      <c r="E15" s="6">
        <v>1.86</v>
      </c>
      <c r="F15" s="6">
        <v>1.6</v>
      </c>
      <c r="G15" s="6">
        <v>0</v>
      </c>
      <c r="H15" s="6">
        <f aca="true" t="shared" si="1" ref="H15:H20">(E15+G15)*4.1+(F15*9.3)</f>
        <v>22.506</v>
      </c>
    </row>
    <row r="16" spans="1:8" ht="12.75">
      <c r="A16" s="4" t="s">
        <v>18</v>
      </c>
      <c r="B16" s="2">
        <v>100</v>
      </c>
      <c r="C16" s="2">
        <v>70</v>
      </c>
      <c r="D16" s="2"/>
      <c r="E16" s="6">
        <v>1.4</v>
      </c>
      <c r="F16" s="6">
        <v>0.28</v>
      </c>
      <c r="G16" s="6">
        <v>12.11</v>
      </c>
      <c r="H16" s="6">
        <f t="shared" si="1"/>
        <v>57.99499999999999</v>
      </c>
    </row>
    <row r="17" spans="1:8" ht="12.75">
      <c r="A17" s="11" t="s">
        <v>74</v>
      </c>
      <c r="B17" s="2">
        <v>30</v>
      </c>
      <c r="C17" s="2">
        <v>30</v>
      </c>
      <c r="D17" s="2"/>
      <c r="E17" s="6">
        <v>6.9</v>
      </c>
      <c r="F17" s="6">
        <v>0.48</v>
      </c>
      <c r="G17" s="6">
        <v>17.31</v>
      </c>
      <c r="H17" s="6">
        <f t="shared" si="1"/>
        <v>103.725</v>
      </c>
    </row>
    <row r="18" spans="1:8" ht="12.75">
      <c r="A18" s="4" t="s">
        <v>20</v>
      </c>
      <c r="B18" s="2">
        <v>20</v>
      </c>
      <c r="C18" s="2">
        <v>16</v>
      </c>
      <c r="D18" s="2"/>
      <c r="E18" s="6">
        <v>0.21</v>
      </c>
      <c r="F18" s="6">
        <v>0.16</v>
      </c>
      <c r="G18" s="6">
        <v>1.34</v>
      </c>
      <c r="H18" s="6">
        <f t="shared" si="1"/>
        <v>7.843</v>
      </c>
    </row>
    <row r="19" spans="1:8" ht="12.75">
      <c r="A19" s="4" t="s">
        <v>14</v>
      </c>
      <c r="B19" s="2">
        <v>10</v>
      </c>
      <c r="C19" s="2">
        <v>8</v>
      </c>
      <c r="D19" s="2"/>
      <c r="E19" s="6">
        <v>0.11</v>
      </c>
      <c r="F19" s="6"/>
      <c r="G19" s="6">
        <v>0.73</v>
      </c>
      <c r="H19" s="6">
        <f t="shared" si="1"/>
        <v>3.4439999999999995</v>
      </c>
    </row>
    <row r="20" spans="1:8" ht="12.75">
      <c r="A20" s="4" t="s">
        <v>15</v>
      </c>
      <c r="B20" s="2">
        <v>3</v>
      </c>
      <c r="C20" s="2">
        <v>3</v>
      </c>
      <c r="D20" s="2"/>
      <c r="E20" s="6">
        <v>0</v>
      </c>
      <c r="F20" s="6">
        <v>2.99</v>
      </c>
      <c r="G20" s="6">
        <v>0</v>
      </c>
      <c r="H20" s="6">
        <f t="shared" si="1"/>
        <v>27.807000000000006</v>
      </c>
    </row>
    <row r="21" spans="1:8" ht="12.75">
      <c r="A21" s="5" t="s">
        <v>75</v>
      </c>
      <c r="B21" s="2"/>
      <c r="C21" s="2"/>
      <c r="D21" s="2">
        <v>60</v>
      </c>
      <c r="E21" s="7">
        <f>E22+E23+E24+E25+E26</f>
        <v>9.15</v>
      </c>
      <c r="F21" s="7">
        <f>F22+F23+F24+F25+F26</f>
        <v>10.52</v>
      </c>
      <c r="G21" s="7">
        <f>G22+G23+G24+G25+G26</f>
        <v>4.746</v>
      </c>
      <c r="H21" s="7">
        <f>H22+H23+H24+H25+H26</f>
        <v>154.80960000000002</v>
      </c>
    </row>
    <row r="22" spans="1:8" ht="12.75">
      <c r="A22" s="4" t="s">
        <v>17</v>
      </c>
      <c r="B22" s="2">
        <v>50</v>
      </c>
      <c r="C22" s="2">
        <v>45</v>
      </c>
      <c r="D22" s="2"/>
      <c r="E22" s="6">
        <v>8.37</v>
      </c>
      <c r="F22" s="6">
        <v>7.2</v>
      </c>
      <c r="G22" s="6">
        <v>0</v>
      </c>
      <c r="H22" s="6">
        <f>(E22+G22)*4.1+(F22*9.3)</f>
        <v>101.277</v>
      </c>
    </row>
    <row r="23" spans="1:8" ht="12.75">
      <c r="A23" s="11" t="s">
        <v>76</v>
      </c>
      <c r="B23" s="2">
        <v>6</v>
      </c>
      <c r="C23" s="2">
        <v>6</v>
      </c>
      <c r="D23" s="2"/>
      <c r="E23" s="6">
        <v>0.42</v>
      </c>
      <c r="F23" s="6">
        <v>0.06</v>
      </c>
      <c r="G23" s="6">
        <v>4.29</v>
      </c>
      <c r="H23" s="6">
        <f>(E23+G23)*4.1+(F23*9.3)</f>
        <v>19.869</v>
      </c>
    </row>
    <row r="24" spans="1:8" ht="12.75">
      <c r="A24" s="4" t="s">
        <v>22</v>
      </c>
      <c r="B24" s="2">
        <v>6</v>
      </c>
      <c r="C24" s="2">
        <v>4.8</v>
      </c>
      <c r="D24" s="2"/>
      <c r="E24" s="6">
        <v>0.06</v>
      </c>
      <c r="F24" s="6"/>
      <c r="G24" s="6">
        <v>0.44</v>
      </c>
      <c r="H24" s="6">
        <f>(E24+G24)*4.1+(F24*9.3)</f>
        <v>2.05</v>
      </c>
    </row>
    <row r="25" spans="1:8" ht="12.75">
      <c r="A25" s="4" t="s">
        <v>23</v>
      </c>
      <c r="B25" s="2">
        <v>3</v>
      </c>
      <c r="C25" s="2">
        <v>3</v>
      </c>
      <c r="D25" s="2"/>
      <c r="E25" s="6">
        <v>0</v>
      </c>
      <c r="F25" s="6">
        <v>2.99</v>
      </c>
      <c r="G25" s="6">
        <v>0</v>
      </c>
      <c r="H25" s="6">
        <f>(E25+G25)*4.1+(F25*9.3)</f>
        <v>27.807000000000006</v>
      </c>
    </row>
    <row r="26" spans="1:8" ht="12.75">
      <c r="A26" s="11" t="s">
        <v>40</v>
      </c>
      <c r="B26" s="2">
        <v>2.8</v>
      </c>
      <c r="C26" s="2">
        <v>2.4</v>
      </c>
      <c r="D26" s="2"/>
      <c r="E26" s="6">
        <v>0.3</v>
      </c>
      <c r="F26" s="6">
        <v>0.27</v>
      </c>
      <c r="G26" s="6">
        <v>0.016</v>
      </c>
      <c r="H26" s="6">
        <f>(E26+G26)*4.1+(F26*9.3)</f>
        <v>3.8066000000000004</v>
      </c>
    </row>
    <row r="27" spans="1:8" ht="12.75">
      <c r="A27" s="5" t="s">
        <v>43</v>
      </c>
      <c r="B27" s="2"/>
      <c r="C27" s="2"/>
      <c r="D27" s="2">
        <v>100</v>
      </c>
      <c r="E27" s="7">
        <f>E28+E30+E31+E32+E33+E34</f>
        <v>3.28</v>
      </c>
      <c r="F27" s="7">
        <f>F28+F30+F31+F32+F33+F34</f>
        <v>3.35</v>
      </c>
      <c r="G27" s="7">
        <f>G28+G30+G31+G32+G33+G34</f>
        <v>24.81</v>
      </c>
      <c r="H27" s="7">
        <f>H28+H30+H31+H32+H33+H34</f>
        <v>146.32399999999998</v>
      </c>
    </row>
    <row r="28" spans="1:8" ht="12.75">
      <c r="A28" s="4" t="s">
        <v>44</v>
      </c>
      <c r="B28" s="2">
        <v>30</v>
      </c>
      <c r="C28" s="2">
        <v>30</v>
      </c>
      <c r="D28" s="2"/>
      <c r="E28" s="6">
        <v>3.12</v>
      </c>
      <c r="F28" s="6">
        <v>0.33</v>
      </c>
      <c r="G28" s="6">
        <v>20.91</v>
      </c>
      <c r="H28" s="6">
        <f>(E28+G28)*4.1+(F28*9.3)</f>
        <v>101.592</v>
      </c>
    </row>
    <row r="29" spans="1:8" ht="12.75">
      <c r="A29" s="9" t="s">
        <v>47</v>
      </c>
      <c r="B29" s="2"/>
      <c r="C29" s="2"/>
      <c r="D29" s="2">
        <v>30</v>
      </c>
      <c r="E29" s="6"/>
      <c r="F29" s="6"/>
      <c r="G29" s="6"/>
      <c r="H29" s="6"/>
    </row>
    <row r="30" spans="1:8" ht="12.75">
      <c r="A30" s="13" t="s">
        <v>48</v>
      </c>
      <c r="B30" s="2">
        <v>5</v>
      </c>
      <c r="C30" s="2">
        <v>5</v>
      </c>
      <c r="D30" s="2"/>
      <c r="E30" s="6"/>
      <c r="F30" s="6"/>
      <c r="G30" s="6">
        <v>1</v>
      </c>
      <c r="H30" s="6">
        <f>(E30+G30)*4.1+(F30*9.3)</f>
        <v>4.1</v>
      </c>
    </row>
    <row r="31" spans="1:8" ht="12.75">
      <c r="A31" s="13" t="s">
        <v>49</v>
      </c>
      <c r="B31" s="2">
        <v>3</v>
      </c>
      <c r="C31" s="2">
        <v>2.64</v>
      </c>
      <c r="D31" s="2"/>
      <c r="E31" s="6">
        <v>0.04</v>
      </c>
      <c r="F31" s="6"/>
      <c r="G31" s="6">
        <v>0.24</v>
      </c>
      <c r="H31" s="6">
        <f>(E31+G31)*4.1+(F31*9.3)</f>
        <v>1.1479999999999997</v>
      </c>
    </row>
    <row r="32" spans="1:8" ht="12.75">
      <c r="A32" s="13" t="s">
        <v>50</v>
      </c>
      <c r="B32" s="2">
        <v>10</v>
      </c>
      <c r="C32" s="2">
        <v>7</v>
      </c>
      <c r="D32" s="2"/>
      <c r="E32" s="6">
        <v>0.09</v>
      </c>
      <c r="F32" s="6"/>
      <c r="G32" s="6">
        <v>0.59</v>
      </c>
      <c r="H32" s="6">
        <f>(E32+G32)*4.1+(F32*9.3)</f>
        <v>2.7879999999999994</v>
      </c>
    </row>
    <row r="33" spans="1:8" ht="12.75">
      <c r="A33" s="13" t="s">
        <v>39</v>
      </c>
      <c r="B33" s="2">
        <v>3</v>
      </c>
      <c r="C33" s="2">
        <v>3</v>
      </c>
      <c r="D33" s="2"/>
      <c r="E33" s="6">
        <v>0.03</v>
      </c>
      <c r="F33" s="6">
        <v>0.03</v>
      </c>
      <c r="G33" s="6">
        <v>2.07</v>
      </c>
      <c r="H33" s="6">
        <f>(E33+G33)*4.1+(F33*9.3)</f>
        <v>8.888999999999998</v>
      </c>
    </row>
    <row r="34" spans="1:8" ht="12.75">
      <c r="A34" s="13" t="s">
        <v>51</v>
      </c>
      <c r="B34" s="2">
        <v>3</v>
      </c>
      <c r="C34" s="2">
        <v>3</v>
      </c>
      <c r="D34" s="2"/>
      <c r="E34" s="6">
        <v>0</v>
      </c>
      <c r="F34" s="6">
        <v>2.99</v>
      </c>
      <c r="G34" s="6">
        <v>0</v>
      </c>
      <c r="H34" s="6">
        <f>(E34+G34)*4.1+(F34*9.3)</f>
        <v>27.807000000000006</v>
      </c>
    </row>
    <row r="35" spans="1:8" ht="12.75">
      <c r="A35" s="5" t="s">
        <v>102</v>
      </c>
      <c r="B35" s="2"/>
      <c r="C35" s="2"/>
      <c r="D35" s="2">
        <v>150</v>
      </c>
      <c r="E35" s="7">
        <f>E36+E37</f>
        <v>0</v>
      </c>
      <c r="F35" s="7">
        <f>F36+F37</f>
        <v>0</v>
      </c>
      <c r="G35" s="7">
        <f>G36+G37</f>
        <v>14.97</v>
      </c>
      <c r="H35" s="7">
        <f>H36+H37</f>
        <v>61.376999999999995</v>
      </c>
    </row>
    <row r="36" spans="1:8" ht="12.75">
      <c r="A36" s="11" t="s">
        <v>103</v>
      </c>
      <c r="B36" s="2">
        <v>14</v>
      </c>
      <c r="C36" s="2">
        <v>12.5</v>
      </c>
      <c r="D36" s="2"/>
      <c r="E36" s="6"/>
      <c r="F36" s="6"/>
      <c r="G36" s="6"/>
      <c r="H36" s="6"/>
    </row>
    <row r="37" spans="1:8" ht="12.75">
      <c r="A37" s="4" t="s">
        <v>30</v>
      </c>
      <c r="B37" s="2">
        <v>15</v>
      </c>
      <c r="C37" s="2">
        <v>15</v>
      </c>
      <c r="D37" s="2"/>
      <c r="E37" s="6"/>
      <c r="F37" s="6"/>
      <c r="G37" s="6">
        <v>14.97</v>
      </c>
      <c r="H37" s="6">
        <f>(E37+G37)*4.1+(F37*9.3)</f>
        <v>61.376999999999995</v>
      </c>
    </row>
    <row r="38" spans="1:8" ht="12.75">
      <c r="A38" s="1" t="s">
        <v>31</v>
      </c>
      <c r="B38" s="2"/>
      <c r="C38" s="2"/>
      <c r="D38" s="2"/>
      <c r="E38" s="7">
        <f>E35+E27+E21+E14+E6</f>
        <v>24.498</v>
      </c>
      <c r="F38" s="7">
        <f>F35+F27+F21+F14+F6</f>
        <v>22.54</v>
      </c>
      <c r="G38" s="7">
        <f>G35+G27+G21+G14+G6</f>
        <v>81.206</v>
      </c>
      <c r="H38" s="7">
        <f>H35+H27+H21+H14+H6</f>
        <v>643.0084</v>
      </c>
    </row>
    <row r="39" spans="1:8" ht="12.75">
      <c r="A39" s="1" t="s">
        <v>32</v>
      </c>
      <c r="B39" s="1"/>
      <c r="C39" s="1"/>
      <c r="D39" s="2">
        <v>70</v>
      </c>
      <c r="E39" s="6"/>
      <c r="F39" s="6"/>
      <c r="G39" s="6"/>
      <c r="H39" s="6"/>
    </row>
    <row r="40" spans="1:8" ht="12.75">
      <c r="A40" s="1"/>
      <c r="B40" s="1"/>
      <c r="C40" s="1"/>
      <c r="D40" s="1"/>
      <c r="E40" s="8"/>
      <c r="F40" s="8"/>
      <c r="G40" s="8"/>
      <c r="H40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Ggwin</cp:lastModifiedBy>
  <cp:lastPrinted>2021-09-06T09:37:17Z</cp:lastPrinted>
  <dcterms:created xsi:type="dcterms:W3CDTF">1996-10-08T23:32:33Z</dcterms:created>
  <dcterms:modified xsi:type="dcterms:W3CDTF">2021-09-06T09:37:23Z</dcterms:modified>
  <cp:category/>
  <cp:version/>
  <cp:contentType/>
  <cp:contentStatus/>
</cp:coreProperties>
</file>